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三本账勾稽" sheetId="1" state="visible" r:id="rId1"/>
    <sheet xmlns:r="http://schemas.openxmlformats.org/officeDocument/2006/relationships" name="②单据栏位映射" sheetId="2" state="visible" r:id="rId2"/>
    <sheet xmlns:r="http://schemas.openxmlformats.org/officeDocument/2006/relationships" name="③字段口径登记" sheetId="3" state="visible" r:id="rId3"/>
    <sheet xmlns:r="http://schemas.openxmlformats.org/officeDocument/2006/relationships" name="④差异分类处置" sheetId="4" state="visible" r:id="rId4"/>
    <sheet xmlns:r="http://schemas.openxmlformats.org/officeDocument/2006/relationships" name="⑤历史导入核对" sheetId="5" state="visible" r:id="rId5"/>
    <sheet xmlns:r="http://schemas.openxmlformats.org/officeDocument/2006/relationships" name="⑥上线验收32条" sheetId="6" state="visible" r:id="rId6"/>
    <sheet xmlns:r="http://schemas.openxmlformats.org/officeDocument/2006/relationships" name="⑦使用说明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  <font>
      <color rgb="008A949C"/>
      <sz val="9"/>
    </font>
    <font>
      <i val="1"/>
      <color rgb="005B6B66"/>
      <sz val="9"/>
    </font>
    <font>
      <b val="1"/>
      <sz val="9"/>
    </font>
    <font>
      <b val="1"/>
      <color rgb="00C0392B"/>
      <sz val="10"/>
    </font>
    <font>
      <sz val="9"/>
    </font>
    <font>
      <b val="1"/>
      <color rgb="001F4E4A"/>
      <sz val="15"/>
    </font>
    <font>
      <color rgb="005B6B66"/>
      <sz val="10"/>
    </font>
    <font>
      <b val="1"/>
      <color rgb="001F4E4A"/>
      <sz val="11"/>
    </font>
    <font>
      <sz val="10"/>
    </font>
  </fonts>
  <fills count="5">
    <fill>
      <patternFill/>
    </fill>
    <fill>
      <patternFill patternType="gray125"/>
    </fill>
    <fill>
      <patternFill patternType="solid">
        <fgColor rgb="001F4E4A"/>
      </patternFill>
    </fill>
    <fill>
      <patternFill patternType="solid">
        <fgColor rgb="00FFF2CC"/>
      </patternFill>
    </fill>
    <fill>
      <patternFill patternType="solid">
        <fgColor rgb="00EAF3F0"/>
      </patternFill>
    </fill>
  </fills>
  <borders count="2">
    <border>
      <left/>
      <right/>
      <top/>
      <bottom/>
      <diagonal/>
    </border>
    <border>
      <left style="thin">
        <color rgb="00BFCFCA"/>
      </left>
      <right style="thin">
        <color rgb="00BFCFCA"/>
      </right>
      <top style="thin">
        <color rgb="00BFCFCA"/>
      </top>
      <bottom style="thin">
        <color rgb="00BFCFC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4" fontId="0" fillId="0" borderId="1" pivotButton="0" quotePrefix="0" xfId="0"/>
    <xf numFmtId="10" fontId="0" fillId="0" borderId="1" pivotButton="0" quotePrefix="0" xfId="0"/>
    <xf numFmtId="0" fontId="0" fillId="3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4" fontId="0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4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4" customWidth="1" min="3" max="3"/>
    <col width="14" customWidth="1" min="4" max="4"/>
    <col width="15" customWidth="1" min="5" max="5"/>
    <col width="13" customWidth="1" min="6" max="6"/>
    <col width="12" customWidth="1" min="7" max="7"/>
    <col width="10" customWidth="1" min="8" max="8"/>
    <col width="10" customWidth="1" min="9" max="9"/>
    <col width="34" customWidth="1" min="10" max="10"/>
  </cols>
  <sheetData>
    <row r="1" ht="34" customHeight="1">
      <c r="A1" s="1" t="inlineStr">
        <is>
          <t>月份</t>
        </is>
      </c>
      <c r="B1" s="1" t="inlineStr">
        <is>
          <t>期初(kg)</t>
        </is>
      </c>
      <c r="C1" s="1" t="inlineStr">
        <is>
          <t>本期入库(kg)</t>
        </is>
      </c>
      <c r="D1" s="1" t="inlineStr">
        <is>
          <t>本期出库(kg)</t>
        </is>
      </c>
      <c r="E1" s="1" t="inlineStr">
        <is>
          <t>账面期末(kg)</t>
        </is>
      </c>
      <c r="F1" s="1" t="inlineStr">
        <is>
          <t>实盘期末(kg)</t>
        </is>
      </c>
      <c r="G1" s="1" t="inlineStr">
        <is>
          <t>差异(kg)</t>
        </is>
      </c>
      <c r="H1" s="1" t="inlineStr">
        <is>
          <t>差异率</t>
        </is>
      </c>
      <c r="I1" s="1" t="inlineStr">
        <is>
          <t>判定</t>
        </is>
      </c>
      <c r="J1" s="1" t="inlineStr">
        <is>
          <t>差异说明</t>
        </is>
      </c>
      <c r="L1" s="2" t="inlineStr">
        <is>
          <t>允许差异(kg)</t>
        </is>
      </c>
      <c r="M1" s="3" t="inlineStr">
        <is>
          <t>← 按自己口径填，留空按 0 判</t>
        </is>
      </c>
    </row>
    <row r="2">
      <c r="A2" s="4" t="inlineStr">
        <is>
          <t>2026-01</t>
        </is>
      </c>
      <c r="B2" s="5" t="n"/>
      <c r="C2" s="5" t="n"/>
      <c r="D2" s="5" t="n"/>
      <c r="E2" s="5">
        <f>IF(COUNT(B2:D2)=0,"",B2+C2-D2)</f>
        <v/>
      </c>
      <c r="F2" s="5" t="n"/>
      <c r="G2" s="5">
        <f>IF(OR(E2="",F2=""),"",F2-E2)</f>
        <v/>
      </c>
      <c r="H2" s="6">
        <f>IF(OR(E2="",E2=0,G2=""),"",G2/E2)</f>
        <v/>
      </c>
      <c r="I2" s="4">
        <f>IF(F2="","待填",IF(ABS(G2)&lt;=IF($L$2="",0,$L$2),"平","不平"))</f>
        <v/>
      </c>
      <c r="J2" s="4" t="n"/>
      <c r="L2" s="7" t="n">
        <v>0</v>
      </c>
    </row>
    <row r="3">
      <c r="A3" s="4" t="inlineStr">
        <is>
          <t>2026-02</t>
        </is>
      </c>
      <c r="B3" s="5" t="n"/>
      <c r="C3" s="5" t="n"/>
      <c r="D3" s="5" t="n"/>
      <c r="E3" s="5">
        <f>IF(COUNT(B3:D3)=0,"",B3+C3-D3)</f>
        <v/>
      </c>
      <c r="F3" s="5" t="n"/>
      <c r="G3" s="5">
        <f>IF(OR(E3="",F3=""),"",F3-E3)</f>
        <v/>
      </c>
      <c r="H3" s="6">
        <f>IF(OR(E3="",E3=0,G3=""),"",G3/E3)</f>
        <v/>
      </c>
      <c r="I3" s="4">
        <f>IF(F3="","待填",IF(ABS(G3)&lt;=IF($L$2="",0,$L$2),"平","不平"))</f>
        <v/>
      </c>
      <c r="J3" s="4" t="n"/>
    </row>
    <row r="4">
      <c r="A4" s="4" t="inlineStr">
        <is>
          <t>2026-03</t>
        </is>
      </c>
      <c r="B4" s="5" t="n"/>
      <c r="C4" s="5" t="n"/>
      <c r="D4" s="5" t="n"/>
      <c r="E4" s="5">
        <f>IF(COUNT(B4:D4)=0,"",B4+C4-D4)</f>
        <v/>
      </c>
      <c r="F4" s="5" t="n"/>
      <c r="G4" s="5">
        <f>IF(OR(E4="",F4=""),"",F4-E4)</f>
        <v/>
      </c>
      <c r="H4" s="6">
        <f>IF(OR(E4="",E4=0,G4=""),"",G4/E4)</f>
        <v/>
      </c>
      <c r="I4" s="4">
        <f>IF(F4="","待填",IF(ABS(G4)&lt;=IF($L$2="",0,$L$2),"平","不平"))</f>
        <v/>
      </c>
      <c r="J4" s="4" t="n"/>
    </row>
    <row r="5">
      <c r="A5" s="4" t="inlineStr">
        <is>
          <t>2026-04</t>
        </is>
      </c>
      <c r="B5" s="5" t="n"/>
      <c r="C5" s="5" t="n"/>
      <c r="D5" s="5" t="n"/>
      <c r="E5" s="5">
        <f>IF(COUNT(B5:D5)=0,"",B5+C5-D5)</f>
        <v/>
      </c>
      <c r="F5" s="5" t="n"/>
      <c r="G5" s="5">
        <f>IF(OR(E5="",F5=""),"",F5-E5)</f>
        <v/>
      </c>
      <c r="H5" s="6">
        <f>IF(OR(E5="",E5=0,G5=""),"",G5/E5)</f>
        <v/>
      </c>
      <c r="I5" s="4">
        <f>IF(F5="","待填",IF(ABS(G5)&lt;=IF($L$2="",0,$L$2),"平","不平"))</f>
        <v/>
      </c>
      <c r="J5" s="4" t="n"/>
    </row>
    <row r="6">
      <c r="A6" s="4" t="inlineStr">
        <is>
          <t>2026-05</t>
        </is>
      </c>
      <c r="B6" s="5" t="n"/>
      <c r="C6" s="5" t="n"/>
      <c r="D6" s="5" t="n"/>
      <c r="E6" s="5">
        <f>IF(COUNT(B6:D6)=0,"",B6+C6-D6)</f>
        <v/>
      </c>
      <c r="F6" s="5" t="n"/>
      <c r="G6" s="5">
        <f>IF(OR(E6="",F6=""),"",F6-E6)</f>
        <v/>
      </c>
      <c r="H6" s="6">
        <f>IF(OR(E6="",E6=0,G6=""),"",G6/E6)</f>
        <v/>
      </c>
      <c r="I6" s="4">
        <f>IF(F6="","待填",IF(ABS(G6)&lt;=IF($L$2="",0,$L$2),"平","不平"))</f>
        <v/>
      </c>
      <c r="J6" s="4" t="n"/>
    </row>
    <row r="7">
      <c r="A7" s="4" t="inlineStr">
        <is>
          <t>2026-06</t>
        </is>
      </c>
      <c r="B7" s="5" t="n"/>
      <c r="C7" s="5" t="n"/>
      <c r="D7" s="5" t="n"/>
      <c r="E7" s="5">
        <f>IF(COUNT(B7:D7)=0,"",B7+C7-D7)</f>
        <v/>
      </c>
      <c r="F7" s="5" t="n"/>
      <c r="G7" s="5">
        <f>IF(OR(E7="",F7=""),"",F7-E7)</f>
        <v/>
      </c>
      <c r="H7" s="6">
        <f>IF(OR(E7="",E7=0,G7=""),"",G7/E7)</f>
        <v/>
      </c>
      <c r="I7" s="4">
        <f>IF(F7="","待填",IF(ABS(G7)&lt;=IF($L$2="",0,$L$2),"平","不平"))</f>
        <v/>
      </c>
      <c r="J7" s="4" t="n"/>
    </row>
    <row r="8">
      <c r="A8" s="4" t="inlineStr">
        <is>
          <t>2026-07</t>
        </is>
      </c>
      <c r="B8" s="5" t="n"/>
      <c r="C8" s="5" t="n"/>
      <c r="D8" s="5" t="n"/>
      <c r="E8" s="5">
        <f>IF(COUNT(B8:D8)=0,"",B8+C8-D8)</f>
        <v/>
      </c>
      <c r="F8" s="5" t="n"/>
      <c r="G8" s="5">
        <f>IF(OR(E8="",F8=""),"",F8-E8)</f>
        <v/>
      </c>
      <c r="H8" s="6">
        <f>IF(OR(E8="",E8=0,G8=""),"",G8/E8)</f>
        <v/>
      </c>
      <c r="I8" s="4">
        <f>IF(F8="","待填",IF(ABS(G8)&lt;=IF($L$2="",0,$L$2),"平","不平"))</f>
        <v/>
      </c>
      <c r="J8" s="4" t="n"/>
    </row>
    <row r="9">
      <c r="A9" s="4" t="inlineStr">
        <is>
          <t>2026-08</t>
        </is>
      </c>
      <c r="B9" s="5" t="n"/>
      <c r="C9" s="5" t="n"/>
      <c r="D9" s="5" t="n"/>
      <c r="E9" s="5">
        <f>IF(COUNT(B9:D9)=0,"",B9+C9-D9)</f>
        <v/>
      </c>
      <c r="F9" s="5" t="n"/>
      <c r="G9" s="5">
        <f>IF(OR(E9="",F9=""),"",F9-E9)</f>
        <v/>
      </c>
      <c r="H9" s="6">
        <f>IF(OR(E9="",E9=0,G9=""),"",G9/E9)</f>
        <v/>
      </c>
      <c r="I9" s="4">
        <f>IF(F9="","待填",IF(ABS(G9)&lt;=IF($L$2="",0,$L$2),"平","不平"))</f>
        <v/>
      </c>
      <c r="J9" s="4" t="n"/>
    </row>
    <row r="10">
      <c r="A10" s="4" t="inlineStr">
        <is>
          <t>2026-09</t>
        </is>
      </c>
      <c r="B10" s="5" t="n"/>
      <c r="C10" s="5" t="n"/>
      <c r="D10" s="5" t="n"/>
      <c r="E10" s="5">
        <f>IF(COUNT(B10:D10)=0,"",B10+C10-D10)</f>
        <v/>
      </c>
      <c r="F10" s="5" t="n"/>
      <c r="G10" s="5">
        <f>IF(OR(E10="",F10=""),"",F10-E10)</f>
        <v/>
      </c>
      <c r="H10" s="6">
        <f>IF(OR(E10="",E10=0,G10=""),"",G10/E10)</f>
        <v/>
      </c>
      <c r="I10" s="4">
        <f>IF(F10="","待填",IF(ABS(G10)&lt;=IF($L$2="",0,$L$2),"平","不平"))</f>
        <v/>
      </c>
      <c r="J10" s="4" t="n"/>
    </row>
    <row r="11">
      <c r="A11" s="4" t="inlineStr">
        <is>
          <t>2026-10</t>
        </is>
      </c>
      <c r="B11" s="5" t="n"/>
      <c r="C11" s="5" t="n"/>
      <c r="D11" s="5" t="n"/>
      <c r="E11" s="5">
        <f>IF(COUNT(B11:D11)=0,"",B11+C11-D11)</f>
        <v/>
      </c>
      <c r="F11" s="5" t="n"/>
      <c r="G11" s="5">
        <f>IF(OR(E11="",F11=""),"",F11-E11)</f>
        <v/>
      </c>
      <c r="H11" s="6">
        <f>IF(OR(E11="",E11=0,G11=""),"",G11/E11)</f>
        <v/>
      </c>
      <c r="I11" s="4">
        <f>IF(F11="","待填",IF(ABS(G11)&lt;=IF($L$2="",0,$L$2),"平","不平"))</f>
        <v/>
      </c>
      <c r="J11" s="4" t="n"/>
    </row>
    <row r="12">
      <c r="A12" s="4" t="inlineStr">
        <is>
          <t>2026-11</t>
        </is>
      </c>
      <c r="B12" s="5" t="n"/>
      <c r="C12" s="5" t="n"/>
      <c r="D12" s="5" t="n"/>
      <c r="E12" s="5">
        <f>IF(COUNT(B12:D12)=0,"",B12+C12-D12)</f>
        <v/>
      </c>
      <c r="F12" s="5" t="n"/>
      <c r="G12" s="5">
        <f>IF(OR(E12="",F12=""),"",F12-E12)</f>
        <v/>
      </c>
      <c r="H12" s="6">
        <f>IF(OR(E12="",E12=0,G12=""),"",G12/E12)</f>
        <v/>
      </c>
      <c r="I12" s="4">
        <f>IF(F12="","待填",IF(ABS(G12)&lt;=IF($L$2="",0,$L$2),"平","不平"))</f>
        <v/>
      </c>
      <c r="J12" s="4" t="n"/>
    </row>
    <row r="13">
      <c r="A13" s="4" t="inlineStr">
        <is>
          <t>2026-12</t>
        </is>
      </c>
      <c r="B13" s="5" t="n"/>
      <c r="C13" s="5" t="n"/>
      <c r="D13" s="5" t="n"/>
      <c r="E13" s="5">
        <f>IF(COUNT(B13:D13)=0,"",B13+C13-D13)</f>
        <v/>
      </c>
      <c r="F13" s="5" t="n"/>
      <c r="G13" s="5">
        <f>IF(OR(E13="",F13=""),"",F13-E13)</f>
        <v/>
      </c>
      <c r="H13" s="6">
        <f>IF(OR(E13="",E13=0,G13=""),"",G13/E13)</f>
        <v/>
      </c>
      <c r="I13" s="4">
        <f>IF(F13="","待填",IF(ABS(G13)&lt;=IF($L$2="",0,$L$2),"平","不平"))</f>
        <v/>
      </c>
      <c r="J13" s="4" t="n"/>
    </row>
    <row r="15">
      <c r="A15" s="8" t="inlineStr">
        <is>
          <t>口径：账面期末＝期初＋本期入库−本期出库，本格只读不要手填；实盘期末做一次盲盘再填。判定"平"只代表差异在允许范围内，不代表差异不存在——差异率超 1% 就要在"差异说明"写清来源。</t>
        </is>
      </c>
    </row>
  </sheetData>
  <mergeCells count="1">
    <mergeCell ref="A15:J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0" customWidth="1" min="3" max="3"/>
    <col width="22" customWidth="1" min="4" max="4"/>
    <col width="46" customWidth="1" min="5" max="5"/>
    <col width="16" customWidth="1" min="6" max="6"/>
    <col width="26" customWidth="1" min="7" max="7"/>
    <col width="10" customWidth="1" min="8" max="8"/>
  </cols>
  <sheetData>
    <row r="1" ht="34" customHeight="1">
      <c r="A1" s="1" t="inlineStr">
        <is>
          <t>序号</t>
        </is>
      </c>
      <c r="B1" s="1" t="inlineStr">
        <is>
          <t>现场动作</t>
        </is>
      </c>
      <c r="C1" s="1" t="inlineStr">
        <is>
          <t>该产生的单据</t>
        </is>
      </c>
      <c r="D1" s="1" t="inlineStr">
        <is>
          <t>单据编号规则</t>
        </is>
      </c>
      <c r="E1" s="1" t="inlineStr">
        <is>
          <t>必须落进台账的字段</t>
        </is>
      </c>
      <c r="F1" s="1" t="inlineStr">
        <is>
          <t>现系统是否已落</t>
        </is>
      </c>
      <c r="G1" s="1" t="inlineStr">
        <is>
          <t>缺项说明</t>
        </is>
      </c>
      <c r="H1" s="1" t="inlineStr">
        <is>
          <t>责任人</t>
        </is>
      </c>
    </row>
    <row r="2">
      <c r="A2" s="9" t="n">
        <v>1</v>
      </c>
      <c r="B2" s="9" t="inlineStr">
        <is>
          <t>产生</t>
        </is>
      </c>
      <c r="C2" s="9" t="inlineStr">
        <is>
          <t>产生记录／内部交接单</t>
        </is>
      </c>
      <c r="D2" s="9" t="inlineStr">
        <is>
          <t>按「车间-年月-序号」</t>
        </is>
      </c>
      <c r="E2" s="9" t="inlineStr">
        <is>
          <t>废物名称与代码、产生环节与产生点、产生时间、产生人</t>
        </is>
      </c>
      <c r="F2" s="9" t="inlineStr">
        <is>
          <t>未核</t>
        </is>
      </c>
      <c r="G2" s="9" t="n"/>
      <c r="H2" s="9" t="n"/>
    </row>
    <row r="3">
      <c r="A3" s="9" t="n">
        <v>2</v>
      </c>
      <c r="B3" s="9" t="inlineStr">
        <is>
          <t>称重</t>
        </is>
      </c>
      <c r="C3" s="9" t="inlineStr">
        <is>
          <t>称重记录（磅单）</t>
        </is>
      </c>
      <c r="D3" s="9" t="inlineStr">
        <is>
          <t>按「设备号-年月日-流水」</t>
        </is>
      </c>
      <c r="E3" s="9" t="inlineStr">
        <is>
          <t>设备标识、采集时间、毛重、皮重、净重、单位、是否稳定取值</t>
        </is>
      </c>
      <c r="F3" s="9" t="inlineStr">
        <is>
          <t>未核</t>
        </is>
      </c>
      <c r="G3" s="9" t="n"/>
      <c r="H3" s="9" t="n"/>
    </row>
    <row r="4">
      <c r="A4" s="9" t="n">
        <v>3</v>
      </c>
      <c r="B4" s="9" t="inlineStr">
        <is>
          <t>打码贴标</t>
        </is>
      </c>
      <c r="C4" s="9" t="inlineStr">
        <is>
          <t>标签／条码记录</t>
        </is>
      </c>
      <c r="D4" s="9" t="inlineStr">
        <is>
          <t>按「包装标识-打印次数」</t>
        </is>
      </c>
      <c r="E4" s="9" t="inlineStr">
        <is>
          <t>包装标识、标签版本、打印次数、打印人与时间</t>
        </is>
      </c>
      <c r="F4" s="9" t="inlineStr">
        <is>
          <t>未核</t>
        </is>
      </c>
      <c r="G4" s="9" t="n"/>
      <c r="H4" s="9" t="n"/>
    </row>
    <row r="5">
      <c r="A5" s="9" t="n">
        <v>4</v>
      </c>
      <c r="B5" s="9" t="inlineStr">
        <is>
          <t>入库</t>
        </is>
      </c>
      <c r="C5" s="9" t="inlineStr">
        <is>
          <t>入库单／库位确认</t>
        </is>
      </c>
      <c r="D5" s="9" t="inlineStr">
        <is>
          <t>按「库位-年月-序号」</t>
        </is>
      </c>
      <c r="E5" s="9" t="inlineStr">
        <is>
          <t>包装标识、入库时间、库位、确认人、状态＝在库</t>
        </is>
      </c>
      <c r="F5" s="9" t="inlineStr">
        <is>
          <t>未核</t>
        </is>
      </c>
      <c r="G5" s="9" t="n"/>
      <c r="H5" s="9" t="n"/>
    </row>
    <row r="6">
      <c r="A6" s="9" t="n">
        <v>5</v>
      </c>
      <c r="B6" s="9" t="inlineStr">
        <is>
          <t>出库交接</t>
        </is>
      </c>
      <c r="C6" s="9" t="inlineStr">
        <is>
          <t>出库单＋交接签收</t>
        </is>
      </c>
      <c r="D6" s="9" t="inlineStr">
        <is>
          <t>按「接收单位-年月-序号」</t>
        </is>
      </c>
      <c r="E6" s="9" t="inlineStr">
        <is>
          <t>出库标识、出库时间、接收单位、经办人、状态＝在途</t>
        </is>
      </c>
      <c r="F6" s="9" t="inlineStr">
        <is>
          <t>未核</t>
        </is>
      </c>
      <c r="G6" s="9" t="n"/>
      <c r="H6" s="9" t="n"/>
    </row>
    <row r="7">
      <c r="A7" s="9" t="n">
        <v>6</v>
      </c>
      <c r="B7" s="9" t="inlineStr">
        <is>
          <t>转移</t>
        </is>
      </c>
      <c r="C7" s="9" t="inlineStr">
        <is>
          <t>转移联单／转移记录</t>
        </is>
      </c>
      <c r="D7" s="9" t="inlineStr">
        <is>
          <t>沿用联单号</t>
        </is>
      </c>
      <c r="E7" s="9" t="inlineStr">
        <is>
          <t>转移单号、运输单位、出库量、转移时间</t>
        </is>
      </c>
      <c r="F7" s="9" t="inlineStr">
        <is>
          <t>未核</t>
        </is>
      </c>
      <c r="G7" s="9" t="n"/>
      <c r="H7" s="9" t="n"/>
    </row>
    <row r="8">
      <c r="A8" s="9" t="n">
        <v>7</v>
      </c>
      <c r="B8" s="9" t="inlineStr">
        <is>
          <t>处置</t>
        </is>
      </c>
      <c r="C8" s="9" t="inlineStr">
        <is>
          <t>接收回执／处置凭证</t>
        </is>
      </c>
      <c r="D8" s="9" t="inlineStr">
        <is>
          <t>按「接收单位-回执号」</t>
        </is>
      </c>
      <c r="E8" s="9" t="inlineStr">
        <is>
          <t>接收量、接收时间、处置方式、状态＝已处置</t>
        </is>
      </c>
      <c r="F8" s="9" t="inlineStr">
        <is>
          <t>未核</t>
        </is>
      </c>
      <c r="G8" s="9" t="n"/>
      <c r="H8" s="9" t="n"/>
    </row>
    <row r="9">
      <c r="A9" s="9" t="n">
        <v>8</v>
      </c>
      <c r="B9" s="9" t="inlineStr">
        <is>
          <t>盘点</t>
        </is>
      </c>
      <c r="C9" s="9" t="inlineStr">
        <is>
          <t>盘点表</t>
        </is>
      </c>
      <c r="D9" s="9" t="inlineStr">
        <is>
          <t>按「年月-库位」</t>
        </is>
      </c>
      <c r="E9" s="9" t="inlineStr">
        <is>
          <t>盘点时点、账面数、实盘数、差异、盘点人</t>
        </is>
      </c>
      <c r="F9" s="9" t="inlineStr">
        <is>
          <t>未核</t>
        </is>
      </c>
      <c r="G9" s="9" t="n"/>
      <c r="H9" s="9" t="n"/>
    </row>
    <row r="10">
      <c r="A10" s="9" t="n">
        <v>9</v>
      </c>
      <c r="B10" s="9" t="inlineStr">
        <is>
          <t>调账</t>
        </is>
      </c>
      <c r="C10" s="9" t="inlineStr">
        <is>
          <t>调整单</t>
        </is>
      </c>
      <c r="D10" s="9" t="inlineStr">
        <is>
          <t>按「年月-调整序号」</t>
        </is>
      </c>
      <c r="E10" s="9" t="inlineStr">
        <is>
          <t>调整对象、旧值、新值、原因、审批人</t>
        </is>
      </c>
      <c r="F10" s="9" t="inlineStr">
        <is>
          <t>未核</t>
        </is>
      </c>
      <c r="G10" s="9" t="n"/>
      <c r="H10" s="9" t="n"/>
    </row>
    <row r="11">
      <c r="A11" s="9" t="n">
        <v>10</v>
      </c>
      <c r="B11" s="9" t="inlineStr">
        <is>
          <t>退回</t>
        </is>
      </c>
      <c r="C11" s="9" t="inlineStr">
        <is>
          <t>退回单</t>
        </is>
      </c>
      <c r="D11" s="9" t="inlineStr">
        <is>
          <t>按「原单号-R」</t>
        </is>
      </c>
      <c r="E11" s="9" t="inlineStr">
        <is>
          <t>原单号、退回量、退回原因、状态回退</t>
        </is>
      </c>
      <c r="F11" s="9" t="inlineStr">
        <is>
          <t>未核</t>
        </is>
      </c>
      <c r="G11" s="9" t="n"/>
      <c r="H11" s="9" t="n"/>
    </row>
    <row r="12">
      <c r="A12" s="9" t="n">
        <v>11</v>
      </c>
      <c r="B12" s="9" t="inlineStr">
        <is>
          <t>补打</t>
        </is>
      </c>
      <c r="C12" s="9" t="inlineStr">
        <is>
          <t>补打记录</t>
        </is>
      </c>
      <c r="D12" s="9" t="inlineStr">
        <is>
          <t>沿用原包装标识</t>
        </is>
      </c>
      <c r="E12" s="9" t="inlineStr">
        <is>
          <t>打印次数、补打原因、操作人（不产生新入库行）</t>
        </is>
      </c>
      <c r="F12" s="9" t="inlineStr">
        <is>
          <t>未核</t>
        </is>
      </c>
      <c r="G12" s="9" t="n"/>
      <c r="H12" s="9" t="n"/>
    </row>
    <row r="13">
      <c r="A13" s="9" t="n">
        <v>12</v>
      </c>
      <c r="B13" s="9" t="inlineStr">
        <is>
          <t>撤单</t>
        </is>
      </c>
      <c r="C13" s="9" t="inlineStr">
        <is>
          <t>撤单记录</t>
        </is>
      </c>
      <c r="D13" s="9" t="inlineStr">
        <is>
          <t>按「原单号-C」</t>
        </is>
      </c>
      <c r="E13" s="9" t="inlineStr">
        <is>
          <t>原单号、撤单原因、审批人、状态</t>
        </is>
      </c>
      <c r="F13" s="9" t="inlineStr">
        <is>
          <t>未核</t>
        </is>
      </c>
      <c r="G13" s="9" t="n"/>
      <c r="H13" s="9" t="n"/>
    </row>
    <row r="14">
      <c r="A14" s="9" t="n">
        <v>13</v>
      </c>
      <c r="B14" s="9" t="inlineStr">
        <is>
          <t>月结</t>
        </is>
      </c>
      <c r="C14" s="9" t="inlineStr">
        <is>
          <t>月结记录</t>
        </is>
      </c>
      <c r="D14" s="9" t="inlineStr">
        <is>
          <t>按「年月」</t>
        </is>
      </c>
      <c r="E14" s="9" t="inlineStr">
        <is>
          <t>期初、入库合计、出库合计、期末、结账人</t>
        </is>
      </c>
      <c r="F14" s="9" t="inlineStr">
        <is>
          <t>未核</t>
        </is>
      </c>
      <c r="G14" s="9" t="n"/>
      <c r="H14" s="9" t="n"/>
    </row>
    <row r="15">
      <c r="A15" s="9" t="n">
        <v>14</v>
      </c>
      <c r="B15" s="9" t="inlineStr">
        <is>
          <t>导出</t>
        </is>
      </c>
      <c r="C15" s="9" t="inlineStr">
        <is>
          <t>导出记录</t>
        </is>
      </c>
      <c r="D15" s="9" t="inlineStr">
        <is>
          <t>按「年月日-序号」</t>
        </is>
      </c>
      <c r="E15" s="9" t="inlineStr">
        <is>
          <t>导出范围、字段、操作人（导出也要留痕）</t>
        </is>
      </c>
      <c r="F15" s="9" t="inlineStr">
        <is>
          <t>未核</t>
        </is>
      </c>
      <c r="G15" s="9" t="n"/>
      <c r="H15" s="9" t="n"/>
    </row>
    <row r="16">
      <c r="A16" s="9" t="n">
        <v>15</v>
      </c>
      <c r="B16" s="9" t="inlineStr">
        <is>
          <t>对接上报</t>
        </is>
      </c>
      <c r="C16" s="9" t="inlineStr">
        <is>
          <t>上报回执</t>
        </is>
      </c>
      <c r="D16" s="9" t="inlineStr">
        <is>
          <t>按「平台-批次号」</t>
        </is>
      </c>
      <c r="E16" s="9" t="inlineStr">
        <is>
          <t>上报批次、字段清单、回执时间、失败原因</t>
        </is>
      </c>
      <c r="F16" s="9" t="inlineStr">
        <is>
          <t>未核</t>
        </is>
      </c>
      <c r="G16" s="9" t="n"/>
      <c r="H16" s="9" t="n"/>
    </row>
    <row r="18">
      <c r="A18" s="10" t="inlineStr">
        <is>
          <t>用法：把现在实际在用的单据摆到左列，看第 5 列哪几栏是空的。空着的那几栏，就是上线后最可能继续空着的地方。</t>
        </is>
      </c>
    </row>
  </sheetData>
  <mergeCells count="1">
    <mergeCell ref="A18:H18"/>
  </mergeCells>
  <dataValidations count="1">
    <dataValidation sqref="F2 F3 F4 F5 F6 F7 F8 F9 F10 F11 F12 F13 F14 F15 F16" showDropDown="0" showInputMessage="0" showErrorMessage="0" allowBlank="1" type="list">
      <formula1>"是,部分,否"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6" customWidth="1" min="3" max="3"/>
    <col width="8" customWidth="1" min="4" max="4"/>
    <col width="8" customWidth="1" min="5" max="5"/>
    <col width="14" customWidth="1" min="6" max="6"/>
    <col width="40" customWidth="1" min="7" max="7"/>
    <col width="28" customWidth="1" min="8" max="8"/>
  </cols>
  <sheetData>
    <row r="1" ht="34" customHeight="1">
      <c r="A1" s="1" t="inlineStr">
        <is>
          <t>序号</t>
        </is>
      </c>
      <c r="B1" s="1" t="inlineStr">
        <is>
          <t>字段</t>
        </is>
      </c>
      <c r="C1" s="1" t="inlineStr">
        <is>
          <t>取值来源</t>
        </is>
      </c>
      <c r="D1" s="1" t="inlineStr">
        <is>
          <t>单位</t>
        </is>
      </c>
      <c r="E1" s="1" t="inlineStr">
        <is>
          <t>小数位</t>
        </is>
      </c>
      <c r="F1" s="1" t="inlineStr">
        <is>
          <t>是否允许手改</t>
        </is>
      </c>
      <c r="G1" s="1" t="inlineStr">
        <is>
          <t>口径说明</t>
        </is>
      </c>
      <c r="H1" s="1" t="inlineStr">
        <is>
          <t>分歧怎么处理</t>
        </is>
      </c>
    </row>
    <row r="2">
      <c r="A2" s="9" t="n">
        <v>1</v>
      </c>
      <c r="B2" s="9" t="inlineStr">
        <is>
          <t>废物名称与代码</t>
        </is>
      </c>
      <c r="C2" s="9" t="inlineStr">
        <is>
          <t>系统字典选</t>
        </is>
      </c>
      <c r="D2" s="9" t="inlineStr">
        <is>
          <t>—</t>
        </is>
      </c>
      <c r="E2" s="9" t="inlineStr">
        <is>
          <t>—</t>
        </is>
      </c>
      <c r="F2" s="9" t="inlineStr">
        <is>
          <t>否</t>
        </is>
      </c>
      <c r="G2" s="9" t="inlineStr">
        <is>
          <t>名称与八位代码成对存，只从名录字典选</t>
        </is>
      </c>
      <c r="H2" s="9" t="inlineStr">
        <is>
          <t>手填笼统名称的一律退回重选</t>
        </is>
      </c>
    </row>
    <row r="3">
      <c r="A3" s="9" t="n">
        <v>2</v>
      </c>
      <c r="B3" s="9" t="inlineStr">
        <is>
          <t>产生环节与产生点</t>
        </is>
      </c>
      <c r="C3" s="9" t="inlineStr">
        <is>
          <t>系统字典选</t>
        </is>
      </c>
      <c r="D3" s="9" t="inlineStr">
        <is>
          <t>—</t>
        </is>
      </c>
      <c r="E3" s="9" t="inlineStr">
        <is>
          <t>—</t>
        </is>
      </c>
      <c r="F3" s="9" t="inlineStr">
        <is>
          <t>否</t>
        </is>
      </c>
      <c r="G3" s="9" t="inlineStr">
        <is>
          <t>按车间／工序两级，产生点用固定编码</t>
        </is>
      </c>
      <c r="H3" s="9" t="inlineStr">
        <is>
          <t>同一地点多种叫法的，先合并字典</t>
        </is>
      </c>
    </row>
    <row r="4">
      <c r="A4" s="9" t="n">
        <v>3</v>
      </c>
      <c r="B4" s="9" t="inlineStr">
        <is>
          <t>包装标识</t>
        </is>
      </c>
      <c r="C4" s="9" t="inlineStr">
        <is>
          <t>扫码</t>
        </is>
      </c>
      <c r="D4" s="9" t="inlineStr">
        <is>
          <t>—</t>
        </is>
      </c>
      <c r="E4" s="9" t="inlineStr">
        <is>
          <t>—</t>
        </is>
      </c>
      <c r="F4" s="9" t="inlineStr">
        <is>
          <t>否</t>
        </is>
      </c>
      <c r="G4" s="9" t="inlineStr">
        <is>
          <t>一件包装一个唯一码，码与标签版本分开存</t>
        </is>
      </c>
      <c r="H4" s="9" t="inlineStr">
        <is>
          <t>补打不新生成码</t>
        </is>
      </c>
    </row>
    <row r="5">
      <c r="A5" s="9" t="n">
        <v>4</v>
      </c>
      <c r="B5" s="9" t="inlineStr">
        <is>
          <t>毛重</t>
        </is>
      </c>
      <c r="C5" s="9" t="inlineStr">
        <is>
          <t>秤采</t>
        </is>
      </c>
      <c r="D5" s="9" t="inlineStr">
        <is>
          <t>kg</t>
        </is>
      </c>
      <c r="E5" s="9" t="n">
        <v>2</v>
      </c>
      <c r="F5" s="9" t="inlineStr">
        <is>
          <t>否</t>
        </is>
      </c>
      <c r="G5" s="9" t="inlineStr">
        <is>
          <t>含包装的重量，由设备写入</t>
        </is>
      </c>
      <c r="H5" s="9" t="inlineStr">
        <is>
          <t>设备无输出的，标注「人工录入」</t>
        </is>
      </c>
    </row>
    <row r="6">
      <c r="A6" s="9" t="n">
        <v>5</v>
      </c>
      <c r="B6" s="9" t="inlineStr">
        <is>
          <t>皮重</t>
        </is>
      </c>
      <c r="C6" s="9" t="inlineStr">
        <is>
          <t>人工填（称空桶）</t>
        </is>
      </c>
      <c r="D6" s="9" t="inlineStr">
        <is>
          <t>kg</t>
        </is>
      </c>
      <c r="E6" s="9" t="n">
        <v>2</v>
      </c>
      <c r="F6" s="9" t="inlineStr">
        <is>
          <t>是</t>
        </is>
      </c>
      <c r="G6" s="9" t="inlineStr">
        <is>
          <t>同规格包装用同一皮重并记录取样时间</t>
        </is>
      </c>
      <c r="H6" s="9" t="inlineStr">
        <is>
          <t>换桶型必须重新取样</t>
        </is>
      </c>
    </row>
    <row r="7">
      <c r="A7" s="9" t="n">
        <v>6</v>
      </c>
      <c r="B7" s="9" t="inlineStr">
        <is>
          <t>净重</t>
        </is>
      </c>
      <c r="C7" s="9" t="inlineStr">
        <is>
          <t>系统算</t>
        </is>
      </c>
      <c r="D7" s="9" t="inlineStr">
        <is>
          <t>kg</t>
        </is>
      </c>
      <c r="E7" s="9" t="n">
        <v>2</v>
      </c>
      <c r="F7" s="9" t="inlineStr">
        <is>
          <t>否</t>
        </is>
      </c>
      <c r="G7" s="9" t="inlineStr">
        <is>
          <t>净重＝毛重−皮重，不允许手填</t>
        </is>
      </c>
      <c r="H7" s="9" t="inlineStr">
        <is>
          <t>要改只能走调整单</t>
        </is>
      </c>
    </row>
    <row r="8">
      <c r="A8" s="9" t="n">
        <v>7</v>
      </c>
      <c r="B8" s="9" t="inlineStr">
        <is>
          <t>计量单位与小数位</t>
        </is>
      </c>
      <c r="C8" s="9" t="inlineStr">
        <is>
          <t>系统固定</t>
        </is>
      </c>
      <c r="D8" s="9" t="inlineStr">
        <is>
          <t>kg</t>
        </is>
      </c>
      <c r="E8" s="9" t="n">
        <v>2</v>
      </c>
      <c r="F8" s="9" t="inlineStr">
        <is>
          <t>否</t>
        </is>
      </c>
      <c r="G8" s="9" t="inlineStr">
        <is>
          <t>全站 kg、两位，显示与导出必须一致</t>
        </is>
      </c>
      <c r="H8" s="9" t="inlineStr">
        <is>
          <t>导出后变形的按系统 bug 处理</t>
        </is>
      </c>
    </row>
    <row r="9">
      <c r="A9" s="9" t="n">
        <v>8</v>
      </c>
      <c r="B9" s="9" t="inlineStr">
        <is>
          <t>产生时间</t>
        </is>
      </c>
      <c r="C9" s="9" t="inlineStr">
        <is>
          <t>系统写</t>
        </is>
      </c>
      <c r="D9" s="9" t="inlineStr">
        <is>
          <t>—</t>
        </is>
      </c>
      <c r="E9" s="9" t="inlineStr">
        <is>
          <t>—</t>
        </is>
      </c>
      <c r="F9" s="9" t="inlineStr">
        <is>
          <t>否</t>
        </is>
      </c>
      <c r="G9" s="9" t="inlineStr">
        <is>
          <t>由产生记录提交时写入</t>
        </is>
      </c>
      <c r="H9" s="9" t="inlineStr">
        <is>
          <t>补录需说明原因并留痕</t>
        </is>
      </c>
    </row>
    <row r="10">
      <c r="A10" s="9" t="n">
        <v>9</v>
      </c>
      <c r="B10" s="9" t="inlineStr">
        <is>
          <t>入库时间</t>
        </is>
      </c>
      <c r="C10" s="9" t="inlineStr">
        <is>
          <t>系统写</t>
        </is>
      </c>
      <c r="D10" s="9" t="inlineStr">
        <is>
          <t>—</t>
        </is>
      </c>
      <c r="E10" s="9" t="inlineStr">
        <is>
          <t>—</t>
        </is>
      </c>
      <c r="F10" s="9" t="inlineStr">
        <is>
          <t>否</t>
        </is>
      </c>
      <c r="G10" s="9" t="inlineStr">
        <is>
          <t>以入库确认为准，不以磅单时间为准</t>
        </is>
      </c>
      <c r="H10" s="9" t="inlineStr">
        <is>
          <t>两个时间都要存，月结按入库时间</t>
        </is>
      </c>
    </row>
    <row r="11">
      <c r="A11" s="9" t="n">
        <v>10</v>
      </c>
      <c r="B11" s="9" t="inlineStr">
        <is>
          <t>出库时间</t>
        </is>
      </c>
      <c r="C11" s="9" t="inlineStr">
        <is>
          <t>系统写</t>
        </is>
      </c>
      <c r="D11" s="9" t="inlineStr">
        <is>
          <t>—</t>
        </is>
      </c>
      <c r="E11" s="9" t="inlineStr">
        <is>
          <t>—</t>
        </is>
      </c>
      <c r="F11" s="9" t="inlineStr">
        <is>
          <t>否</t>
        </is>
      </c>
      <c r="G11" s="9" t="inlineStr">
        <is>
          <t>以交接签收时间为准</t>
        </is>
      </c>
      <c r="H11" s="9" t="inlineStr">
        <is>
          <t>跨零点出库单独列示</t>
        </is>
      </c>
    </row>
    <row r="12">
      <c r="A12" s="9" t="n">
        <v>11</v>
      </c>
      <c r="B12" s="9" t="inlineStr">
        <is>
          <t>库位</t>
        </is>
      </c>
      <c r="C12" s="9" t="inlineStr">
        <is>
          <t>系统字典选</t>
        </is>
      </c>
      <c r="D12" s="9" t="inlineStr">
        <is>
          <t>—</t>
        </is>
      </c>
      <c r="E12" s="9" t="inlineStr">
        <is>
          <t>—</t>
        </is>
      </c>
      <c r="F12" s="9" t="inlineStr">
        <is>
          <t>否</t>
        </is>
      </c>
      <c r="G12" s="9" t="inlineStr">
        <is>
          <t>区域—货位两级编码，禁用「暂存」当库位</t>
        </is>
      </c>
      <c r="H12" s="9" t="inlineStr">
        <is>
          <t>临时存放也要指定货位</t>
        </is>
      </c>
    </row>
    <row r="13">
      <c r="A13" s="9" t="n">
        <v>12</v>
      </c>
      <c r="B13" s="9" t="inlineStr">
        <is>
          <t>状态</t>
        </is>
      </c>
      <c r="C13" s="9" t="inlineStr">
        <is>
          <t>系统按动作流转</t>
        </is>
      </c>
      <c r="D13" s="9" t="inlineStr">
        <is>
          <t>—</t>
        </is>
      </c>
      <c r="E13" s="9" t="inlineStr">
        <is>
          <t>—</t>
        </is>
      </c>
      <c r="F13" s="9" t="inlineStr">
        <is>
          <t>否</t>
        </is>
      </c>
      <c r="G13" s="9" t="inlineStr">
        <is>
          <t>在库／在途／已处置三态，不允许手选</t>
        </is>
      </c>
      <c r="H13" s="9" t="inlineStr">
        <is>
          <t>手工改状态视为违规操作</t>
        </is>
      </c>
    </row>
    <row r="15">
      <c r="A15" s="10" t="inlineStr">
        <is>
          <t>一条判断标准：凡是能被设备或系统取到的数，就不该留输入框。留了输入框，早晚有人在月底改它一次。</t>
        </is>
      </c>
    </row>
  </sheetData>
  <mergeCells count="1">
    <mergeCell ref="A15:H15"/>
  </mergeCells>
  <dataValidations count="2">
    <dataValidation sqref="C2 C3 C4 C5 C6 C7 C8 C9 C10 C11 C12 C13" showDropDown="0" showInputMessage="0" showErrorMessage="0" allowBlank="1" type="list">
      <formula1>"秤采,扫码,系统算,系统字典选,人工填,系统写,系统固定"</formula1>
    </dataValidation>
    <dataValidation sqref="F2 F3 F4 F5 F6 F7 F8 F9 F10 F11 F12 F13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30" customWidth="1" min="3" max="3"/>
    <col width="20" customWidth="1" min="4" max="4"/>
    <col width="12" customWidth="1" min="5" max="5"/>
    <col width="30" customWidth="1" min="6" max="6"/>
    <col width="26" customWidth="1" min="7" max="7"/>
    <col width="10" customWidth="1" min="8" max="8"/>
    <col width="11" customWidth="1" min="9" max="9"/>
  </cols>
  <sheetData>
    <row r="1" ht="34" customHeight="1">
      <c r="A1" s="1" t="inlineStr">
        <is>
          <t>序号</t>
        </is>
      </c>
      <c r="B1" s="1" t="inlineStr">
        <is>
          <t>差异类型</t>
        </is>
      </c>
      <c r="C1" s="1" t="inlineStr">
        <is>
          <t>现象描述</t>
        </is>
      </c>
      <c r="D1" s="1" t="inlineStr">
        <is>
          <t>涉及包装标识</t>
        </is>
      </c>
      <c r="E1" s="1" t="inlineStr">
        <is>
          <t>差异量(kg)</t>
        </is>
      </c>
      <c r="F1" s="1" t="inlineStr">
        <is>
          <t>先查什么</t>
        </is>
      </c>
      <c r="G1" s="1" t="inlineStr">
        <is>
          <t>处置结论</t>
        </is>
      </c>
      <c r="H1" s="1" t="inlineStr">
        <is>
          <t>责任人</t>
        </is>
      </c>
      <c r="I1" s="1" t="inlineStr">
        <is>
          <t>是否闭环</t>
        </is>
      </c>
      <c r="K1" s="11" t="inlineStr">
        <is>
          <t>对照表（下面的"先查什么"按类型自动带出）</t>
        </is>
      </c>
    </row>
    <row r="2">
      <c r="A2" s="9" t="n">
        <v>1</v>
      </c>
      <c r="B2" s="9" t="n"/>
      <c r="C2" s="9" t="n"/>
      <c r="D2" s="9" t="n"/>
      <c r="E2" s="12" t="n"/>
      <c r="F2" s="9">
        <f>IFERROR(IF(B2="","",VLOOKUP(B2,$K$2:$L$6,2,FALSE)),"")</f>
        <v/>
      </c>
      <c r="G2" s="9" t="n"/>
      <c r="H2" s="9" t="n"/>
      <c r="I2" s="9" t="n"/>
      <c r="K2" s="3" t="inlineStr">
        <is>
          <t>量差</t>
        </is>
      </c>
      <c r="L2" s="3" t="inlineStr">
        <is>
          <t>先复称并记录重复性；再查秤是否到期校准、地面是否平整</t>
        </is>
      </c>
    </row>
    <row r="3">
      <c r="A3" s="9" t="n">
        <v>2</v>
      </c>
      <c r="B3" s="9" t="n"/>
      <c r="C3" s="9" t="n"/>
      <c r="D3" s="9" t="n"/>
      <c r="E3" s="12" t="n"/>
      <c r="F3" s="9">
        <f>IFERROR(IF(B3="","",VLOOKUP(B3,$K$2:$L$6,2,FALSE)),"")</f>
        <v/>
      </c>
      <c r="G3" s="9" t="n"/>
      <c r="H3" s="9" t="n"/>
      <c r="I3" s="9" t="n"/>
      <c r="K3" s="3" t="inlineStr">
        <is>
          <t>账差</t>
        </is>
      </c>
      <c r="L3" s="3" t="inlineStr">
        <is>
          <t>按包装标识逐个勾对入库与出库，找没有对手方的那一行</t>
        </is>
      </c>
    </row>
    <row r="4">
      <c r="A4" s="9" t="n">
        <v>3</v>
      </c>
      <c r="B4" s="9" t="n"/>
      <c r="C4" s="9" t="n"/>
      <c r="D4" s="9" t="n"/>
      <c r="E4" s="12" t="n"/>
      <c r="F4" s="9">
        <f>IFERROR(IF(B4="","",VLOOKUP(B4,$K$2:$L$6,2,FALSE)),"")</f>
        <v/>
      </c>
      <c r="G4" s="9" t="n"/>
      <c r="H4" s="9" t="n"/>
      <c r="I4" s="9" t="n"/>
      <c r="K4" s="3" t="inlineStr">
        <is>
          <t>时间差</t>
        </is>
      </c>
      <c r="L4" s="3" t="inlineStr">
        <is>
          <t>统一月结边界，把跨零点单据单独列出来看</t>
        </is>
      </c>
    </row>
    <row r="5">
      <c r="A5" s="9" t="n">
        <v>4</v>
      </c>
      <c r="B5" s="9" t="n"/>
      <c r="C5" s="9" t="n"/>
      <c r="D5" s="9" t="n"/>
      <c r="E5" s="12" t="n"/>
      <c r="F5" s="9">
        <f>IFERROR(IF(B5="","",VLOOKUP(B5,$K$2:$L$6,2,FALSE)),"")</f>
        <v/>
      </c>
      <c r="G5" s="9" t="n"/>
      <c r="H5" s="9" t="n"/>
      <c r="I5" s="9" t="n"/>
      <c r="K5" s="3" t="inlineStr">
        <is>
          <t>口径差</t>
        </is>
      </c>
      <c r="L5" s="3" t="inlineStr">
        <is>
          <t>回到字段定义，逐栏确认单位与含不含包装</t>
        </is>
      </c>
    </row>
    <row r="6">
      <c r="A6" s="9" t="n">
        <v>5</v>
      </c>
      <c r="B6" s="9" t="n"/>
      <c r="C6" s="9" t="n"/>
      <c r="D6" s="9" t="n"/>
      <c r="E6" s="12" t="n"/>
      <c r="F6" s="9">
        <f>IFERROR(IF(B6="","",VLOOKUP(B6,$K$2:$L$6,2,FALSE)),"")</f>
        <v/>
      </c>
      <c r="G6" s="9" t="n"/>
      <c r="H6" s="9" t="n"/>
      <c r="I6" s="9" t="n"/>
      <c r="K6" s="3" t="inlineStr">
        <is>
          <t>状态差</t>
        </is>
      </c>
      <c r="L6" s="3" t="inlineStr">
        <is>
          <t>查状态流转记录，看是谁在哪一步手工改过</t>
        </is>
      </c>
    </row>
    <row r="7">
      <c r="A7" s="9" t="n">
        <v>6</v>
      </c>
      <c r="B7" s="9" t="n"/>
      <c r="C7" s="9" t="n"/>
      <c r="D7" s="9" t="n"/>
      <c r="E7" s="12" t="n"/>
      <c r="F7" s="9">
        <f>IFERROR(IF(B7="","",VLOOKUP(B7,$K$2:$L$6,2,FALSE)),"")</f>
        <v/>
      </c>
      <c r="G7" s="9" t="n"/>
      <c r="H7" s="9" t="n"/>
      <c r="I7" s="9" t="n"/>
    </row>
    <row r="8">
      <c r="A8" s="9" t="n">
        <v>7</v>
      </c>
      <c r="B8" s="9" t="n"/>
      <c r="C8" s="9" t="n"/>
      <c r="D8" s="9" t="n"/>
      <c r="E8" s="12" t="n"/>
      <c r="F8" s="9">
        <f>IFERROR(IF(B8="","",VLOOKUP(B8,$K$2:$L$6,2,FALSE)),"")</f>
        <v/>
      </c>
      <c r="G8" s="9" t="n"/>
      <c r="H8" s="9" t="n"/>
      <c r="I8" s="9" t="n"/>
    </row>
    <row r="9">
      <c r="A9" s="9" t="n">
        <v>8</v>
      </c>
      <c r="B9" s="9" t="n"/>
      <c r="C9" s="9" t="n"/>
      <c r="D9" s="9" t="n"/>
      <c r="E9" s="12" t="n"/>
      <c r="F9" s="9">
        <f>IFERROR(IF(B9="","",VLOOKUP(B9,$K$2:$L$6,2,FALSE)),"")</f>
        <v/>
      </c>
      <c r="G9" s="9" t="n"/>
      <c r="H9" s="9" t="n"/>
      <c r="I9" s="9" t="n"/>
    </row>
    <row r="10">
      <c r="A10" s="9" t="n">
        <v>9</v>
      </c>
      <c r="B10" s="9" t="n"/>
      <c r="C10" s="9" t="n"/>
      <c r="D10" s="9" t="n"/>
      <c r="E10" s="12" t="n"/>
      <c r="F10" s="9">
        <f>IFERROR(IF(B10="","",VLOOKUP(B10,$K$2:$L$6,2,FALSE)),"")</f>
        <v/>
      </c>
      <c r="G10" s="9" t="n"/>
      <c r="H10" s="9" t="n"/>
      <c r="I10" s="9" t="n"/>
    </row>
    <row r="11">
      <c r="A11" s="9" t="n">
        <v>10</v>
      </c>
      <c r="B11" s="9" t="n"/>
      <c r="C11" s="9" t="n"/>
      <c r="D11" s="9" t="n"/>
      <c r="E11" s="12" t="n"/>
      <c r="F11" s="9">
        <f>IFERROR(IF(B11="","",VLOOKUP(B11,$K$2:$L$6,2,FALSE)),"")</f>
        <v/>
      </c>
      <c r="G11" s="9" t="n"/>
      <c r="H11" s="9" t="n"/>
      <c r="I11" s="9" t="n"/>
    </row>
    <row r="12">
      <c r="A12" s="9" t="n">
        <v>11</v>
      </c>
      <c r="B12" s="9" t="n"/>
      <c r="C12" s="9" t="n"/>
      <c r="D12" s="9" t="n"/>
      <c r="E12" s="12" t="n"/>
      <c r="F12" s="9">
        <f>IFERROR(IF(B12="","",VLOOKUP(B12,$K$2:$L$6,2,FALSE)),"")</f>
        <v/>
      </c>
      <c r="G12" s="9" t="n"/>
      <c r="H12" s="9" t="n"/>
      <c r="I12" s="9" t="n"/>
    </row>
    <row r="13">
      <c r="A13" s="9" t="n">
        <v>12</v>
      </c>
      <c r="B13" s="9" t="n"/>
      <c r="C13" s="9" t="n"/>
      <c r="D13" s="9" t="n"/>
      <c r="E13" s="12" t="n"/>
      <c r="F13" s="9">
        <f>IFERROR(IF(B13="","",VLOOKUP(B13,$K$2:$L$6,2,FALSE)),"")</f>
        <v/>
      </c>
      <c r="G13" s="9" t="n"/>
      <c r="H13" s="9" t="n"/>
      <c r="I13" s="9" t="n"/>
    </row>
    <row r="14">
      <c r="A14" s="9" t="n">
        <v>13</v>
      </c>
      <c r="B14" s="9" t="n"/>
      <c r="C14" s="9" t="n"/>
      <c r="D14" s="9" t="n"/>
      <c r="E14" s="12" t="n"/>
      <c r="F14" s="9">
        <f>IFERROR(IF(B14="","",VLOOKUP(B14,$K$2:$L$6,2,FALSE)),"")</f>
        <v/>
      </c>
      <c r="G14" s="9" t="n"/>
      <c r="H14" s="9" t="n"/>
      <c r="I14" s="9" t="n"/>
    </row>
    <row r="15">
      <c r="A15" s="9" t="n">
        <v>14</v>
      </c>
      <c r="B15" s="9" t="n"/>
      <c r="C15" s="9" t="n"/>
      <c r="D15" s="9" t="n"/>
      <c r="E15" s="12" t="n"/>
      <c r="F15" s="9">
        <f>IFERROR(IF(B15="","",VLOOKUP(B15,$K$2:$L$6,2,FALSE)),"")</f>
        <v/>
      </c>
      <c r="G15" s="9" t="n"/>
      <c r="H15" s="9" t="n"/>
      <c r="I15" s="9" t="n"/>
    </row>
    <row r="16">
      <c r="A16" s="9" t="n">
        <v>15</v>
      </c>
      <c r="B16" s="9" t="n"/>
      <c r="C16" s="9" t="n"/>
      <c r="D16" s="9" t="n"/>
      <c r="E16" s="12" t="n"/>
      <c r="F16" s="9">
        <f>IFERROR(IF(B16="","",VLOOKUP(B16,$K$2:$L$6,2,FALSE)),"")</f>
        <v/>
      </c>
      <c r="G16" s="9" t="n"/>
      <c r="H16" s="9" t="n"/>
      <c r="I16" s="9" t="n"/>
    </row>
    <row r="18">
      <c r="A18" s="10" t="inlineStr">
        <is>
          <t>顺序建议：先口径、再时间、再账、最后量。口径和时间是定义问题，改一次全站受益；量差往往是个别设备，放最后查才看得清。</t>
        </is>
      </c>
    </row>
  </sheetData>
  <mergeCells count="1">
    <mergeCell ref="A18:I18"/>
  </mergeCells>
  <dataValidations count="2">
    <dataValidation sqref="B2 B3 B4 B5 B6 B7 B8 B9 B10 B11 B12 B13 B14 B15 B16" showDropDown="0" showInputMessage="0" showErrorMessage="0" allowBlank="1" type="list">
      <formula1>"量差,账差,时间差,口径差,状态差"</formula1>
    </dataValidation>
    <dataValidation sqref="I2 I3 I4 I5 I6 I7 I8 I9 I10 I11 I12 I13 I14 I15 I16" showDropDown="0" showInputMessage="0" showErrorMessage="0" allowBlank="1" type="list">
      <formula1>"已闭环,处理中,待定"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20" customWidth="1" min="3" max="3"/>
    <col width="10" customWidth="1" min="4" max="4"/>
    <col width="10" customWidth="1" min="5" max="5"/>
    <col width="14" customWidth="1" min="6" max="6"/>
    <col width="14" customWidth="1" min="7" max="7"/>
    <col width="12" customWidth="1" min="8" max="8"/>
    <col width="26" customWidth="1" min="9" max="9"/>
    <col width="11" customWidth="1" min="10" max="10"/>
  </cols>
  <sheetData>
    <row r="1" ht="34" customHeight="1">
      <c r="A1" s="1" t="inlineStr">
        <is>
          <t>序号</t>
        </is>
      </c>
      <c r="B1" s="1" t="inlineStr">
        <is>
          <t>源文件</t>
        </is>
      </c>
      <c r="C1" s="1" t="inlineStr">
        <is>
          <t>表名／工作表</t>
        </is>
      </c>
      <c r="D1" s="1" t="inlineStr">
        <is>
          <t>总行数</t>
        </is>
      </c>
      <c r="E1" s="1" t="inlineStr">
        <is>
          <t>重复行数</t>
        </is>
      </c>
      <c r="F1" s="1" t="inlineStr">
        <is>
          <t>缺关键字段行数</t>
        </is>
      </c>
      <c r="G1" s="1" t="inlineStr">
        <is>
          <t>单位不一致行数</t>
        </is>
      </c>
      <c r="H1" s="1" t="inlineStr">
        <is>
          <t>可导入行数</t>
        </is>
      </c>
      <c r="I1" s="1" t="inlineStr">
        <is>
          <t>处理方式</t>
        </is>
      </c>
      <c r="J1" s="1" t="inlineStr">
        <is>
          <t>是否已导</t>
        </is>
      </c>
      <c r="K1" s="11" t="inlineStr">
        <is>
          <t>六步顺序</t>
        </is>
      </c>
    </row>
    <row r="2">
      <c r="A2" s="9" t="n">
        <v>1</v>
      </c>
      <c r="B2" s="9" t="n"/>
      <c r="C2" s="9" t="n"/>
      <c r="D2" s="9" t="n"/>
      <c r="E2" s="9" t="n"/>
      <c r="F2" s="9" t="n"/>
      <c r="G2" s="9" t="n"/>
      <c r="H2" s="9">
        <f>IF(COUNT(D2:G2)=0,"",D2-E2-F2-G2)</f>
        <v/>
      </c>
      <c r="I2" s="9" t="n"/>
      <c r="J2" s="9" t="n"/>
      <c r="K2" s="3" t="inlineStr">
        <is>
          <t>①冻结口径并签字</t>
        </is>
      </c>
    </row>
    <row r="3">
      <c r="A3" s="9" t="n">
        <v>2</v>
      </c>
      <c r="B3" s="9" t="n"/>
      <c r="C3" s="9" t="n"/>
      <c r="D3" s="9" t="n"/>
      <c r="E3" s="9" t="n"/>
      <c r="F3" s="9" t="n"/>
      <c r="G3" s="9" t="n"/>
      <c r="H3" s="9">
        <f>IF(COUNT(D3:G3)=0,"",D3-E3-F3-G3)</f>
        <v/>
      </c>
      <c r="I3" s="9" t="n"/>
      <c r="J3" s="9" t="n"/>
      <c r="K3" s="3" t="inlineStr">
        <is>
          <t>②抽差异最大的三个月对账</t>
        </is>
      </c>
    </row>
    <row r="4">
      <c r="A4" s="9" t="n">
        <v>3</v>
      </c>
      <c r="B4" s="9" t="n"/>
      <c r="C4" s="9" t="n"/>
      <c r="D4" s="9" t="n"/>
      <c r="E4" s="9" t="n"/>
      <c r="F4" s="9" t="n"/>
      <c r="G4" s="9" t="n"/>
      <c r="H4" s="9">
        <f>IF(COUNT(D4:G4)=0,"",D4-E4-F4-G4)</f>
        <v/>
      </c>
      <c r="I4" s="9" t="n"/>
      <c r="J4" s="9" t="n"/>
      <c r="K4" s="3" t="inlineStr">
        <is>
          <t>③做字段映射表</t>
        </is>
      </c>
    </row>
    <row r="5">
      <c r="A5" s="9" t="n">
        <v>4</v>
      </c>
      <c r="B5" s="9" t="n"/>
      <c r="C5" s="9" t="n"/>
      <c r="D5" s="9" t="n"/>
      <c r="E5" s="9" t="n"/>
      <c r="F5" s="9" t="n"/>
      <c r="G5" s="9" t="n"/>
      <c r="H5" s="9">
        <f>IF(COUNT(D5:G5)=0,"",D5-E5-F5-G5)</f>
        <v/>
      </c>
      <c r="I5" s="9" t="n"/>
      <c r="J5" s="9" t="n"/>
      <c r="K5" s="3" t="inlineStr">
        <is>
          <t>④清洗（去重／补零／统一单位）</t>
        </is>
      </c>
    </row>
    <row r="6">
      <c r="A6" s="9" t="n">
        <v>5</v>
      </c>
      <c r="B6" s="9" t="n"/>
      <c r="C6" s="9" t="n"/>
      <c r="D6" s="9" t="n"/>
      <c r="E6" s="9" t="n"/>
      <c r="F6" s="9" t="n"/>
      <c r="G6" s="9" t="n"/>
      <c r="H6" s="9">
        <f>IF(COUNT(D6:G6)=0,"",D6-E6-F6-G6)</f>
        <v/>
      </c>
      <c r="I6" s="9" t="n"/>
      <c r="J6" s="9" t="n"/>
      <c r="K6" s="3" t="inlineStr">
        <is>
          <t>⑤试导一个月并对齐</t>
        </is>
      </c>
    </row>
    <row r="7">
      <c r="A7" s="9" t="n">
        <v>6</v>
      </c>
      <c r="B7" s="9" t="n"/>
      <c r="C7" s="9" t="n"/>
      <c r="D7" s="9" t="n"/>
      <c r="E7" s="9" t="n"/>
      <c r="F7" s="9" t="n"/>
      <c r="G7" s="9" t="n"/>
      <c r="H7" s="9">
        <f>IF(COUNT(D7:G7)=0,"",D7-E7-F7-G7)</f>
        <v/>
      </c>
      <c r="I7" s="9" t="n"/>
      <c r="J7" s="9" t="n"/>
      <c r="K7" s="3" t="inlineStr">
        <is>
          <t>⑥双轨一个月、差异归零再停旧表</t>
        </is>
      </c>
    </row>
    <row r="8">
      <c r="A8" s="9" t="n">
        <v>7</v>
      </c>
      <c r="B8" s="9" t="n"/>
      <c r="C8" s="9" t="n"/>
      <c r="D8" s="9" t="n"/>
      <c r="E8" s="9" t="n"/>
      <c r="F8" s="9" t="n"/>
      <c r="G8" s="9" t="n"/>
      <c r="H8" s="9">
        <f>IF(COUNT(D8:G8)=0,"",D8-E8-F8-G8)</f>
        <v/>
      </c>
      <c r="I8" s="9" t="n"/>
      <c r="J8" s="9" t="n"/>
    </row>
    <row r="9">
      <c r="A9" s="9" t="n">
        <v>8</v>
      </c>
      <c r="B9" s="9" t="n"/>
      <c r="C9" s="9" t="n"/>
      <c r="D9" s="9" t="n"/>
      <c r="E9" s="9" t="n"/>
      <c r="F9" s="9" t="n"/>
      <c r="G9" s="9" t="n"/>
      <c r="H9" s="9">
        <f>IF(COUNT(D9:G9)=0,"",D9-E9-F9-G9)</f>
        <v/>
      </c>
      <c r="I9" s="9" t="n"/>
      <c r="J9" s="9" t="n"/>
    </row>
    <row r="10">
      <c r="A10" s="9" t="n">
        <v>9</v>
      </c>
      <c r="B10" s="9" t="n"/>
      <c r="C10" s="9" t="n"/>
      <c r="D10" s="9" t="n"/>
      <c r="E10" s="9" t="n"/>
      <c r="F10" s="9" t="n"/>
      <c r="G10" s="9" t="n"/>
      <c r="H10" s="9">
        <f>IF(COUNT(D10:G10)=0,"",D10-E10-F10-G10)</f>
        <v/>
      </c>
      <c r="I10" s="9" t="n"/>
      <c r="J10" s="9" t="n"/>
    </row>
    <row r="11">
      <c r="A11" s="9" t="n">
        <v>10</v>
      </c>
      <c r="B11" s="9" t="n"/>
      <c r="C11" s="9" t="n"/>
      <c r="D11" s="9" t="n"/>
      <c r="E11" s="9" t="n"/>
      <c r="F11" s="9" t="n"/>
      <c r="G11" s="9" t="n"/>
      <c r="H11" s="9">
        <f>IF(COUNT(D11:G11)=0,"",D11-E11-F11-G11)</f>
        <v/>
      </c>
      <c r="I11" s="9" t="n"/>
      <c r="J11" s="9" t="n"/>
    </row>
    <row r="12">
      <c r="A12" s="9" t="n">
        <v>11</v>
      </c>
      <c r="B12" s="9" t="n"/>
      <c r="C12" s="9" t="n"/>
      <c r="D12" s="9" t="n"/>
      <c r="E12" s="9" t="n"/>
      <c r="F12" s="9" t="n"/>
      <c r="G12" s="9" t="n"/>
      <c r="H12" s="9">
        <f>IF(COUNT(D12:G12)=0,"",D12-E12-F12-G12)</f>
        <v/>
      </c>
      <c r="I12" s="9" t="n"/>
      <c r="J12" s="9" t="n"/>
    </row>
    <row r="13">
      <c r="A13" s="9" t="n">
        <v>12</v>
      </c>
      <c r="B13" s="9" t="n"/>
      <c r="C13" s="9" t="n"/>
      <c r="D13" s="9" t="n"/>
      <c r="E13" s="9" t="n"/>
      <c r="F13" s="9" t="n"/>
      <c r="G13" s="9" t="n"/>
      <c r="H13" s="9">
        <f>IF(COUNT(D13:G13)=0,"",D13-E13-F13-G13)</f>
        <v/>
      </c>
      <c r="I13" s="9" t="n"/>
      <c r="J13" s="9" t="n"/>
    </row>
    <row r="14">
      <c r="A14" s="9" t="n">
        <v>13</v>
      </c>
      <c r="B14" s="9" t="n"/>
      <c r="C14" s="9" t="n"/>
      <c r="D14" s="9" t="n"/>
      <c r="E14" s="9" t="n"/>
      <c r="F14" s="9" t="n"/>
      <c r="G14" s="9" t="n"/>
      <c r="H14" s="9">
        <f>IF(COUNT(D14:G14)=0,"",D14-E14-F14-G14)</f>
        <v/>
      </c>
      <c r="I14" s="9" t="n"/>
      <c r="J14" s="9" t="n"/>
    </row>
    <row r="15">
      <c r="A15" s="9" t="n">
        <v>14</v>
      </c>
      <c r="B15" s="9" t="n"/>
      <c r="C15" s="9" t="n"/>
      <c r="D15" s="9" t="n"/>
      <c r="E15" s="9" t="n"/>
      <c r="F15" s="9" t="n"/>
      <c r="G15" s="9" t="n"/>
      <c r="H15" s="9">
        <f>IF(COUNT(D15:G15)=0,"",D15-E15-F15-G15)</f>
        <v/>
      </c>
      <c r="I15" s="9" t="n"/>
      <c r="J15" s="9" t="n"/>
    </row>
    <row r="16">
      <c r="A16" s="9" t="n">
        <v>15</v>
      </c>
      <c r="B16" s="9" t="n"/>
      <c r="C16" s="9" t="n"/>
      <c r="D16" s="9" t="n"/>
      <c r="E16" s="9" t="n"/>
      <c r="F16" s="9" t="n"/>
      <c r="G16" s="9" t="n"/>
      <c r="H16" s="9">
        <f>IF(COUNT(D16:G16)=0,"",D16-E16-F16-G16)</f>
        <v/>
      </c>
      <c r="I16" s="9" t="n"/>
      <c r="J16" s="9" t="n"/>
    </row>
    <row r="17">
      <c r="A17" s="9" t="n">
        <v>16</v>
      </c>
      <c r="B17" s="9" t="n"/>
      <c r="C17" s="9" t="n"/>
      <c r="D17" s="9" t="n"/>
      <c r="E17" s="9" t="n"/>
      <c r="F17" s="9" t="n"/>
      <c r="G17" s="9" t="n"/>
      <c r="H17" s="9">
        <f>IF(COUNT(D17:G17)=0,"",D17-E17-F17-G17)</f>
        <v/>
      </c>
      <c r="I17" s="9" t="n"/>
      <c r="J17" s="9" t="n"/>
    </row>
    <row r="18">
      <c r="A18" s="9" t="n">
        <v>17</v>
      </c>
      <c r="B18" s="9" t="n"/>
      <c r="C18" s="9" t="n"/>
      <c r="D18" s="9" t="n"/>
      <c r="E18" s="9" t="n"/>
      <c r="F18" s="9" t="n"/>
      <c r="G18" s="9" t="n"/>
      <c r="H18" s="9">
        <f>IF(COUNT(D18:G18)=0,"",D18-E18-F18-G18)</f>
        <v/>
      </c>
      <c r="I18" s="9" t="n"/>
      <c r="J18" s="9" t="n"/>
    </row>
    <row r="19">
      <c r="A19" s="9" t="n">
        <v>18</v>
      </c>
      <c r="B19" s="9" t="n"/>
      <c r="C19" s="9" t="n"/>
      <c r="D19" s="9" t="n"/>
      <c r="E19" s="9" t="n"/>
      <c r="F19" s="9" t="n"/>
      <c r="G19" s="9" t="n"/>
      <c r="H19" s="9">
        <f>IF(COUNT(D19:G19)=0,"",D19-E19-F19-G19)</f>
        <v/>
      </c>
      <c r="I19" s="9" t="n"/>
      <c r="J19" s="9" t="n"/>
    </row>
    <row r="20">
      <c r="A20" s="9" t="n">
        <v>19</v>
      </c>
      <c r="B20" s="9" t="n"/>
      <c r="C20" s="9" t="n"/>
      <c r="D20" s="9" t="n"/>
      <c r="E20" s="9" t="n"/>
      <c r="F20" s="9" t="n"/>
      <c r="G20" s="9" t="n"/>
      <c r="H20" s="9">
        <f>IF(COUNT(D20:G20)=0,"",D20-E20-F20-G20)</f>
        <v/>
      </c>
      <c r="I20" s="9" t="n"/>
      <c r="J20" s="9" t="n"/>
    </row>
    <row r="21">
      <c r="A21" s="9" t="n">
        <v>20</v>
      </c>
      <c r="B21" s="9" t="n"/>
      <c r="C21" s="9" t="n"/>
      <c r="D21" s="9" t="n"/>
      <c r="E21" s="9" t="n"/>
      <c r="F21" s="9" t="n"/>
      <c r="G21" s="9" t="n"/>
      <c r="H21" s="9">
        <f>IF(COUNT(D21:G21)=0,"",D21-E21-F21-G21)</f>
        <v/>
      </c>
      <c r="I21" s="9" t="n"/>
      <c r="J21" s="9" t="n"/>
    </row>
    <row r="22">
      <c r="A22" s="10" t="inlineStr">
        <is>
          <t>可导入行数自动算（总行数−重复−缺关键字段−单位不一致）。第 8 列为空说明还没统计，不要凭感觉开始导。</t>
        </is>
      </c>
    </row>
  </sheetData>
  <mergeCells count="1">
    <mergeCell ref="A22:J22"/>
  </mergeCells>
  <dataValidations count="1">
    <dataValidation sqref="J2 J3 J4 J5 J6 J7 J8 J9 J10 J11 J12 J13 J14 J15 J16 J17 J18 J19 J20 J21" showDropDown="0" showInputMessage="0" showErrorMessage="0" allowBlank="1" type="list">
      <formula1>"已导,试导中,未导,不导"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2" customWidth="1" min="3" max="3"/>
    <col width="38" customWidth="1" min="4" max="4"/>
    <col width="34" customWidth="1" min="5" max="5"/>
    <col width="12" customWidth="1" min="6" max="6"/>
    <col width="18" customWidth="1" min="7" max="7"/>
    <col width="18" customWidth="1" min="8" max="8"/>
  </cols>
  <sheetData>
    <row r="1" ht="34" customHeight="1">
      <c r="A1" s="1" t="inlineStr">
        <is>
          <t>序号</t>
        </is>
      </c>
      <c r="B1" s="1" t="inlineStr">
        <is>
          <t>分类</t>
        </is>
      </c>
      <c r="C1" s="1" t="inlineStr">
        <is>
          <t>验收项</t>
        </is>
      </c>
      <c r="D1" s="1" t="inlineStr">
        <is>
          <t>合格口径</t>
        </is>
      </c>
      <c r="E1" s="1" t="inlineStr">
        <is>
          <t>怎么验（当场能做）</t>
        </is>
      </c>
      <c r="F1" s="1" t="inlineStr">
        <is>
          <t>实测结果</t>
        </is>
      </c>
      <c r="G1" s="1" t="inlineStr">
        <is>
          <t>证据文件名</t>
        </is>
      </c>
      <c r="H1" s="1" t="inlineStr">
        <is>
          <t>备注</t>
        </is>
      </c>
      <c r="J1" s="2" t="inlineStr">
        <is>
          <t>汇总</t>
        </is>
      </c>
    </row>
    <row r="2">
      <c r="A2" s="9" t="n">
        <v>1</v>
      </c>
      <c r="B2" s="9" t="inlineStr">
        <is>
          <t>链路</t>
        </is>
      </c>
      <c r="C2" s="9" t="inlineStr">
        <is>
          <t>秤到台账链路</t>
        </is>
      </c>
      <c r="D2" s="9" t="inlineStr">
        <is>
          <t>重量由设备写入，页面无可编辑的重量输入框</t>
        </is>
      </c>
      <c r="E2" s="9" t="inlineStr">
        <is>
          <t>拔网线再称一次，看本地缓存与补传，时间不丢</t>
        </is>
      </c>
      <c r="F2" s="9" t="inlineStr">
        <is>
          <t>未验</t>
        </is>
      </c>
      <c r="G2" s="9" t="n"/>
      <c r="H2" s="9" t="n"/>
      <c r="J2" s="11" t="inlineStr">
        <is>
          <t>通过</t>
        </is>
      </c>
      <c r="K2" s="13">
        <f>COUNTIF($F$2:$F$33,"通过")</f>
        <v/>
      </c>
    </row>
    <row r="3">
      <c r="A3" s="9" t="n">
        <v>2</v>
      </c>
      <c r="B3" s="9" t="inlineStr">
        <is>
          <t>链路</t>
        </is>
      </c>
      <c r="C3" s="9" t="inlineStr">
        <is>
          <t>断网补传</t>
        </is>
      </c>
      <c r="D3" s="9" t="inlineStr">
        <is>
          <t>恢复后自动补传，且采集时间保持原值</t>
        </is>
      </c>
      <c r="E3" s="9" t="inlineStr">
        <is>
          <t>断网 10 分钟再恢复，对时间戳</t>
        </is>
      </c>
      <c r="F3" s="9" t="inlineStr">
        <is>
          <t>未验</t>
        </is>
      </c>
      <c r="G3" s="9" t="n"/>
      <c r="H3" s="9" t="n"/>
      <c r="J3" s="11" t="inlineStr">
        <is>
          <t>不通过</t>
        </is>
      </c>
      <c r="K3" s="13">
        <f>COUNTIF($F$2:$F$33,"不通过")</f>
        <v/>
      </c>
    </row>
    <row r="4">
      <c r="A4" s="9" t="n">
        <v>3</v>
      </c>
      <c r="B4" s="9" t="inlineStr">
        <is>
          <t>链路</t>
        </is>
      </c>
      <c r="C4" s="9" t="inlineStr">
        <is>
          <t>设备离线提醒</t>
        </is>
      </c>
      <c r="D4" s="9" t="inlineStr">
        <is>
          <t>超过约定时长没数据会提醒到人</t>
        </is>
      </c>
      <c r="E4" s="9" t="inlineStr">
        <is>
          <t>关掉一台秤，看有没有告警</t>
        </is>
      </c>
      <c r="F4" s="9" t="inlineStr">
        <is>
          <t>未验</t>
        </is>
      </c>
      <c r="G4" s="9" t="n"/>
      <c r="H4" s="9" t="n"/>
      <c r="J4" s="11" t="inlineStr">
        <is>
          <t>未验</t>
        </is>
      </c>
      <c r="K4" s="13">
        <f>COUNTIF($F$2:$F$33,"未验")</f>
        <v/>
      </c>
    </row>
    <row r="5">
      <c r="A5" s="9" t="n">
        <v>4</v>
      </c>
      <c r="B5" s="9" t="inlineStr">
        <is>
          <t>不可改</t>
        </is>
      </c>
      <c r="C5" s="9" t="inlineStr">
        <is>
          <t>重量不可改</t>
        </is>
      </c>
      <c r="D5" s="9" t="inlineStr">
        <is>
          <t>已上传重量在任何角色下都改不动</t>
        </is>
      </c>
      <c r="E5" s="9" t="inlineStr">
        <is>
          <t>用管理员账号改昨天的重量，应被拒</t>
        </is>
      </c>
      <c r="F5" s="9" t="inlineStr">
        <is>
          <t>未验</t>
        </is>
      </c>
      <c r="G5" s="9" t="n"/>
      <c r="H5" s="9" t="n"/>
      <c r="J5" s="11" t="inlineStr">
        <is>
          <t>结论</t>
        </is>
      </c>
      <c r="K5" s="13">
        <f>IF(K3&gt;0,"有不通过项，先整改再上线",IF(K4&gt;0,"还有未验项，未验不等于通过","全部通过"))</f>
        <v/>
      </c>
    </row>
    <row r="6">
      <c r="A6" s="9" t="n">
        <v>5</v>
      </c>
      <c r="B6" s="9" t="inlineStr">
        <is>
          <t>不可改</t>
        </is>
      </c>
      <c r="C6" s="9" t="inlineStr">
        <is>
          <t>时间不可改</t>
        </is>
      </c>
      <c r="D6" s="9" t="inlineStr">
        <is>
          <t>入库／出库时间由系统写，不可编辑</t>
        </is>
      </c>
      <c r="E6" s="9" t="inlineStr">
        <is>
          <t>尝试编辑，应被拒或只能发起调整单</t>
        </is>
      </c>
      <c r="F6" s="9" t="inlineStr">
        <is>
          <t>未验</t>
        </is>
      </c>
      <c r="G6" s="9" t="n"/>
      <c r="H6" s="9" t="n"/>
    </row>
    <row r="7">
      <c r="A7" s="9" t="n">
        <v>6</v>
      </c>
      <c r="B7" s="9" t="inlineStr">
        <is>
          <t>不可改</t>
        </is>
      </c>
      <c r="C7" s="9" t="inlineStr">
        <is>
          <t>状态不可手选</t>
        </is>
      </c>
      <c r="D7" s="9" t="inlineStr">
        <is>
          <t>状态只能按单据流转</t>
        </is>
      </c>
      <c r="E7" s="9" t="inlineStr">
        <is>
          <t>找有没有状态下拉框，有即不合格</t>
        </is>
      </c>
      <c r="F7" s="9" t="inlineStr">
        <is>
          <t>未验</t>
        </is>
      </c>
      <c r="G7" s="9" t="n"/>
      <c r="H7" s="9" t="n"/>
    </row>
    <row r="8">
      <c r="A8" s="9" t="n">
        <v>7</v>
      </c>
      <c r="B8" s="9" t="inlineStr">
        <is>
          <t>留痕</t>
        </is>
      </c>
      <c r="C8" s="9" t="inlineStr">
        <is>
          <t>修改四要素</t>
        </is>
      </c>
      <c r="D8" s="9" t="inlineStr">
        <is>
          <t>旧值、新值、谁改的、为什么，四条齐全</t>
        </is>
      </c>
      <c r="E8" s="9" t="inlineStr">
        <is>
          <t>发一条调整单，查日志</t>
        </is>
      </c>
      <c r="F8" s="9" t="inlineStr">
        <is>
          <t>未验</t>
        </is>
      </c>
      <c r="G8" s="9" t="n"/>
      <c r="H8" s="9" t="n"/>
    </row>
    <row r="9">
      <c r="A9" s="9" t="n">
        <v>8</v>
      </c>
      <c r="B9" s="9" t="inlineStr">
        <is>
          <t>留痕</t>
        </is>
      </c>
      <c r="C9" s="9" t="inlineStr">
        <is>
          <t>打印次数留痕</t>
        </is>
      </c>
      <c r="D9" s="9" t="inlineStr">
        <is>
          <t>补打只增打印次数，不新增入库行</t>
        </is>
      </c>
      <c r="E9" s="9" t="inlineStr">
        <is>
          <t>补打一次，查库存有没有变</t>
        </is>
      </c>
      <c r="F9" s="9" t="inlineStr">
        <is>
          <t>未验</t>
        </is>
      </c>
      <c r="G9" s="9" t="n"/>
      <c r="H9" s="9" t="n"/>
    </row>
    <row r="10">
      <c r="A10" s="9" t="n">
        <v>9</v>
      </c>
      <c r="B10" s="9" t="inlineStr">
        <is>
          <t>留痕</t>
        </is>
      </c>
      <c r="C10" s="9" t="inlineStr">
        <is>
          <t>导出留痕</t>
        </is>
      </c>
      <c r="D10" s="9" t="inlineStr">
        <is>
          <t>谁在什么时候导了什么范围有记录</t>
        </is>
      </c>
      <c r="E10" s="9" t="inlineStr">
        <is>
          <t>导出一次，查导出日志</t>
        </is>
      </c>
      <c r="F10" s="9" t="inlineStr">
        <is>
          <t>未验</t>
        </is>
      </c>
      <c r="G10" s="9" t="n"/>
      <c r="H10" s="9" t="n"/>
    </row>
    <row r="11">
      <c r="A11" s="9" t="n">
        <v>10</v>
      </c>
      <c r="B11" s="9" t="inlineStr">
        <is>
          <t>勾稽</t>
        </is>
      </c>
      <c r="C11" s="9" t="inlineStr">
        <is>
          <t>公式正确</t>
        </is>
      </c>
      <c r="D11" s="9" t="inlineStr">
        <is>
          <t>期末＝期初＋入库−出库</t>
        </is>
      </c>
      <c r="E11" s="9" t="inlineStr">
        <is>
          <t>手算一遍与系统对齐</t>
        </is>
      </c>
      <c r="F11" s="9" t="inlineStr">
        <is>
          <t>未验</t>
        </is>
      </c>
      <c r="G11" s="9" t="n"/>
      <c r="H11" s="9" t="n"/>
    </row>
    <row r="12">
      <c r="A12" s="9" t="n">
        <v>11</v>
      </c>
      <c r="B12" s="9" t="inlineStr">
        <is>
          <t>勾稽</t>
        </is>
      </c>
      <c r="C12" s="9" t="inlineStr">
        <is>
          <t>期末只读</t>
        </is>
      </c>
      <c r="D12" s="9" t="inlineStr">
        <is>
          <t>期末不能手填</t>
        </is>
      </c>
      <c r="E12" s="9" t="inlineStr">
        <is>
          <t>尝试编辑期末格</t>
        </is>
      </c>
      <c r="F12" s="9" t="inlineStr">
        <is>
          <t>未验</t>
        </is>
      </c>
      <c r="G12" s="9" t="n"/>
      <c r="H12" s="9" t="n"/>
    </row>
    <row r="13">
      <c r="A13" s="9" t="n">
        <v>12</v>
      </c>
      <c r="B13" s="9" t="inlineStr">
        <is>
          <t>勾稽</t>
        </is>
      </c>
      <c r="C13" s="9" t="inlineStr">
        <is>
          <t>调整单机制</t>
        </is>
      </c>
      <c r="D13" s="9" t="inlineStr">
        <is>
          <t>要调只能调期初或发调整单</t>
        </is>
      </c>
      <c r="E13" s="9" t="inlineStr">
        <is>
          <t>发一张调整单，看期末如何变化</t>
        </is>
      </c>
      <c r="F13" s="9" t="inlineStr">
        <is>
          <t>未验</t>
        </is>
      </c>
      <c r="G13" s="9" t="n"/>
      <c r="H13" s="9" t="n"/>
    </row>
    <row r="14">
      <c r="A14" s="9" t="n">
        <v>13</v>
      </c>
      <c r="B14" s="9" t="inlineStr">
        <is>
          <t>勾稽</t>
        </is>
      </c>
      <c r="C14" s="9" t="inlineStr">
        <is>
          <t>单位一致</t>
        </is>
      </c>
      <c r="D14" s="9" t="inlineStr">
        <is>
          <t>全站 kg、小数位一致</t>
        </is>
      </c>
      <c r="E14" s="9" t="inlineStr">
        <is>
          <t>导出一份，看单位与小数位</t>
        </is>
      </c>
      <c r="F14" s="9" t="inlineStr">
        <is>
          <t>未验</t>
        </is>
      </c>
      <c r="G14" s="9" t="n"/>
      <c r="H14" s="9" t="n"/>
    </row>
    <row r="15">
      <c r="A15" s="9" t="n">
        <v>14</v>
      </c>
      <c r="B15" s="9" t="inlineStr">
        <is>
          <t>勾稽</t>
        </is>
      </c>
      <c r="C15" s="9" t="inlineStr">
        <is>
          <t>时间边界</t>
        </is>
      </c>
      <c r="D15" s="9" t="inlineStr">
        <is>
          <t>月结按自然月零点</t>
        </is>
      </c>
      <c r="E15" s="9" t="inlineStr">
        <is>
          <t>造一条跨零点单据，看归哪个月</t>
        </is>
      </c>
      <c r="F15" s="9" t="inlineStr">
        <is>
          <t>未验</t>
        </is>
      </c>
      <c r="G15" s="9" t="n"/>
      <c r="H15" s="9" t="n"/>
    </row>
    <row r="16">
      <c r="A16" s="9" t="n">
        <v>15</v>
      </c>
      <c r="B16" s="9" t="inlineStr">
        <is>
          <t>库存</t>
        </is>
      </c>
      <c r="C16" s="9" t="inlineStr">
        <is>
          <t>实时性</t>
        </is>
      </c>
      <c r="D16" s="9" t="inlineStr">
        <is>
          <t>入库／出库后库存立即变化</t>
        </is>
      </c>
      <c r="E16" s="9" t="inlineStr">
        <is>
          <t>做一次入出库，立刻查库存</t>
        </is>
      </c>
      <c r="F16" s="9" t="inlineStr">
        <is>
          <t>未验</t>
        </is>
      </c>
      <c r="G16" s="9" t="n"/>
      <c r="H16" s="9" t="n"/>
    </row>
    <row r="17">
      <c r="A17" s="9" t="n">
        <v>16</v>
      </c>
      <c r="B17" s="9" t="inlineStr">
        <is>
          <t>库存</t>
        </is>
      </c>
      <c r="C17" s="9" t="inlineStr">
        <is>
          <t>库位可查</t>
        </is>
      </c>
      <c r="D17" s="9" t="inlineStr">
        <is>
          <t>按库位能查出全部在库件</t>
        </is>
      </c>
      <c r="E17" s="9" t="inlineStr">
        <is>
          <t>选一个库位导出</t>
        </is>
      </c>
      <c r="F17" s="9" t="inlineStr">
        <is>
          <t>未验</t>
        </is>
      </c>
      <c r="G17" s="9" t="n"/>
      <c r="H17" s="9" t="n"/>
    </row>
    <row r="18">
      <c r="A18" s="9" t="n">
        <v>17</v>
      </c>
      <c r="B18" s="9" t="inlineStr">
        <is>
          <t>库存</t>
        </is>
      </c>
      <c r="C18" s="9" t="inlineStr">
        <is>
          <t>在途可见</t>
        </is>
      </c>
      <c r="D18" s="9" t="inlineStr">
        <is>
          <t>出库未接收的能单独列出</t>
        </is>
      </c>
      <c r="E18" s="9" t="inlineStr">
        <is>
          <t>做一次出库不确认接收</t>
        </is>
      </c>
      <c r="F18" s="9" t="inlineStr">
        <is>
          <t>未验</t>
        </is>
      </c>
      <c r="G18" s="9" t="n"/>
      <c r="H18" s="9" t="n"/>
    </row>
    <row r="19">
      <c r="A19" s="9" t="n">
        <v>18</v>
      </c>
      <c r="B19" s="9" t="inlineStr">
        <is>
          <t>库存</t>
        </is>
      </c>
      <c r="C19" s="9" t="inlineStr">
        <is>
          <t>盲盘支持</t>
        </is>
      </c>
      <c r="D19" s="9" t="inlineStr">
        <is>
          <t>盘的人看不到账面数</t>
        </is>
      </c>
      <c r="E19" s="9" t="inlineStr">
        <is>
          <t>用盘点账号登录看</t>
        </is>
      </c>
      <c r="F19" s="9" t="inlineStr">
        <is>
          <t>未验</t>
        </is>
      </c>
      <c r="G19" s="9" t="n"/>
      <c r="H19" s="9" t="n"/>
    </row>
    <row r="20">
      <c r="A20" s="9" t="n">
        <v>19</v>
      </c>
      <c r="B20" s="9" t="inlineStr">
        <is>
          <t>权限</t>
        </is>
      </c>
      <c r="C20" s="9" t="inlineStr">
        <is>
          <t>四类权限分离</t>
        </is>
      </c>
      <c r="D20" s="9" t="inlineStr">
        <is>
          <t>录入／审核／导出／改配置分开</t>
        </is>
      </c>
      <c r="E20" s="9" t="inlineStr">
        <is>
          <t>用车间账号登录试</t>
        </is>
      </c>
      <c r="F20" s="9" t="inlineStr">
        <is>
          <t>未验</t>
        </is>
      </c>
      <c r="G20" s="9" t="n"/>
      <c r="H20" s="9" t="n"/>
    </row>
    <row r="21">
      <c r="A21" s="9" t="n">
        <v>20</v>
      </c>
      <c r="B21" s="9" t="inlineStr">
        <is>
          <t>权限</t>
        </is>
      </c>
      <c r="C21" s="9" t="inlineStr">
        <is>
          <t>数据隔离</t>
        </is>
      </c>
      <c r="D21" s="9" t="inlineStr">
        <is>
          <t>车间只见自己的产生与库存</t>
        </is>
      </c>
      <c r="E21" s="9" t="inlineStr">
        <is>
          <t>车间账号查别的车间</t>
        </is>
      </c>
      <c r="F21" s="9" t="inlineStr">
        <is>
          <t>未验</t>
        </is>
      </c>
      <c r="G21" s="9" t="n"/>
      <c r="H21" s="9" t="n"/>
    </row>
    <row r="22">
      <c r="A22" s="9" t="n">
        <v>21</v>
      </c>
      <c r="B22" s="9" t="inlineStr">
        <is>
          <t>权限</t>
        </is>
      </c>
      <c r="C22" s="9" t="inlineStr">
        <is>
          <t>账号实名</t>
        </is>
      </c>
      <c r="D22" s="9" t="inlineStr">
        <is>
          <t>一人一号，不共用</t>
        </is>
      </c>
      <c r="E22" s="9" t="inlineStr">
        <is>
          <t>查操作日志里的操作人是否唯一</t>
        </is>
      </c>
      <c r="F22" s="9" t="inlineStr">
        <is>
          <t>未验</t>
        </is>
      </c>
      <c r="G22" s="9" t="n"/>
      <c r="H22" s="9" t="n"/>
    </row>
    <row r="23">
      <c r="A23" s="9" t="n">
        <v>22</v>
      </c>
      <c r="B23" s="9" t="inlineStr">
        <is>
          <t>异常</t>
        </is>
      </c>
      <c r="C23" s="9" t="inlineStr">
        <is>
          <t>重复扫码拦截</t>
        </is>
      </c>
      <c r="D23" s="9" t="inlineStr">
        <is>
          <t>同一码二次入库被拦</t>
        </is>
      </c>
      <c r="E23" s="9" t="inlineStr">
        <is>
          <t>故意扫两次</t>
        </is>
      </c>
      <c r="F23" s="9" t="inlineStr">
        <is>
          <t>未验</t>
        </is>
      </c>
      <c r="G23" s="9" t="n"/>
      <c r="H23" s="9" t="n"/>
    </row>
    <row r="24">
      <c r="A24" s="9" t="n">
        <v>23</v>
      </c>
      <c r="B24" s="9" t="inlineStr">
        <is>
          <t>异常</t>
        </is>
      </c>
      <c r="C24" s="9" t="inlineStr">
        <is>
          <t>补打不增库存</t>
        </is>
      </c>
      <c r="D24" s="9" t="inlineStr">
        <is>
          <t>补打后库存不变</t>
        </is>
      </c>
      <c r="E24" s="9" t="inlineStr">
        <is>
          <t>补打后查库存</t>
        </is>
      </c>
      <c r="F24" s="9" t="inlineStr">
        <is>
          <t>未验</t>
        </is>
      </c>
      <c r="G24" s="9" t="n"/>
      <c r="H24" s="9" t="n"/>
    </row>
    <row r="25">
      <c r="A25" s="9" t="n">
        <v>24</v>
      </c>
      <c r="B25" s="9" t="inlineStr">
        <is>
          <t>异常</t>
        </is>
      </c>
      <c r="C25" s="9" t="inlineStr">
        <is>
          <t>撤单可追溯</t>
        </is>
      </c>
      <c r="D25" s="9" t="inlineStr">
        <is>
          <t>撤单留原单号与原因</t>
        </is>
      </c>
      <c r="E25" s="9" t="inlineStr">
        <is>
          <t>撤一张单，查日志</t>
        </is>
      </c>
      <c r="F25" s="9" t="inlineStr">
        <is>
          <t>未验</t>
        </is>
      </c>
      <c r="G25" s="9" t="n"/>
      <c r="H25" s="9" t="n"/>
    </row>
    <row r="26">
      <c r="A26" s="9" t="n">
        <v>25</v>
      </c>
      <c r="B26" s="9" t="inlineStr">
        <is>
          <t>异常</t>
        </is>
      </c>
      <c r="C26" s="9" t="inlineStr">
        <is>
          <t>退回处理</t>
        </is>
      </c>
      <c r="D26" s="9" t="inlineStr">
        <is>
          <t>退回有单据、状态能回退</t>
        </is>
      </c>
      <c r="E26" s="9" t="inlineStr">
        <is>
          <t>做一次退回</t>
        </is>
      </c>
      <c r="F26" s="9" t="inlineStr">
        <is>
          <t>未验</t>
        </is>
      </c>
      <c r="G26" s="9" t="n"/>
      <c r="H26" s="9" t="n"/>
    </row>
    <row r="27">
      <c r="A27" s="9" t="n">
        <v>26</v>
      </c>
      <c r="B27" s="9" t="inlineStr">
        <is>
          <t>导出</t>
        </is>
      </c>
      <c r="C27" s="9" t="inlineStr">
        <is>
          <t>三表可导</t>
        </is>
      </c>
      <c r="D27" s="9" t="inlineStr">
        <is>
          <t>台账、库存、单据都能按时间段导</t>
        </is>
      </c>
      <c r="E27" s="9" t="inlineStr">
        <is>
          <t>各导一个月</t>
        </is>
      </c>
      <c r="F27" s="9" t="inlineStr">
        <is>
          <t>未验</t>
        </is>
      </c>
      <c r="G27" s="9" t="n"/>
      <c r="H27" s="9" t="n"/>
    </row>
    <row r="28">
      <c r="A28" s="9" t="n">
        <v>27</v>
      </c>
      <c r="B28" s="9" t="inlineStr">
        <is>
          <t>导出</t>
        </is>
      </c>
      <c r="C28" s="9" t="inlineStr">
        <is>
          <t>字段一致</t>
        </is>
      </c>
      <c r="D28" s="9" t="inlineStr">
        <is>
          <t>导出字段与页面一致</t>
        </is>
      </c>
      <c r="E28" s="9" t="inlineStr">
        <is>
          <t>逐栏对比</t>
        </is>
      </c>
      <c r="F28" s="9" t="inlineStr">
        <is>
          <t>未验</t>
        </is>
      </c>
      <c r="G28" s="9" t="n"/>
      <c r="H28" s="9" t="n"/>
    </row>
    <row r="29">
      <c r="A29" s="9" t="n">
        <v>28</v>
      </c>
      <c r="B29" s="9" t="inlineStr">
        <is>
          <t>导出</t>
        </is>
      </c>
      <c r="C29" s="9" t="inlineStr">
        <is>
          <t>格式可读</t>
        </is>
      </c>
      <c r="D29" s="9" t="inlineStr">
        <is>
          <t>Excel 打开不乱码、数字不变形</t>
        </is>
      </c>
      <c r="E29" s="9" t="inlineStr">
        <is>
          <t>用 Excel 打开</t>
        </is>
      </c>
      <c r="F29" s="9" t="inlineStr">
        <is>
          <t>未验</t>
        </is>
      </c>
      <c r="G29" s="9" t="n"/>
      <c r="H29" s="9" t="n"/>
    </row>
    <row r="30">
      <c r="A30" s="9" t="n">
        <v>29</v>
      </c>
      <c r="B30" s="9" t="inlineStr">
        <is>
          <t>对接</t>
        </is>
      </c>
      <c r="C30" s="9" t="inlineStr">
        <is>
          <t>接口清单</t>
        </is>
      </c>
      <c r="D30" s="9" t="inlineStr">
        <is>
          <t>要对接的字段与频率有书面确认</t>
        </is>
      </c>
      <c r="E30" s="9" t="inlineStr">
        <is>
          <t>要一份清单，标「有／要补」</t>
        </is>
      </c>
      <c r="F30" s="9" t="inlineStr">
        <is>
          <t>未验</t>
        </is>
      </c>
      <c r="G30" s="9" t="n"/>
      <c r="H30" s="9" t="n"/>
    </row>
    <row r="31">
      <c r="A31" s="9" t="n">
        <v>30</v>
      </c>
      <c r="B31" s="9" t="inlineStr">
        <is>
          <t>对接</t>
        </is>
      </c>
      <c r="C31" s="9" t="inlineStr">
        <is>
          <t>联调结果</t>
        </is>
      </c>
      <c r="D31" s="9" t="inlineStr">
        <is>
          <t>联调通过并有回执</t>
        </is>
      </c>
      <c r="E31" s="9" t="inlineStr">
        <is>
          <t>查上报回执</t>
        </is>
      </c>
      <c r="F31" s="9" t="inlineStr">
        <is>
          <t>未验</t>
        </is>
      </c>
      <c r="G31" s="9" t="n"/>
      <c r="H31" s="9" t="n"/>
    </row>
    <row r="32">
      <c r="A32" s="9" t="n">
        <v>31</v>
      </c>
      <c r="B32" s="9" t="inlineStr">
        <is>
          <t>运维</t>
        </is>
      </c>
      <c r="C32" s="9" t="inlineStr">
        <is>
          <t>备份策略</t>
        </is>
      </c>
      <c r="D32" s="9" t="inlineStr">
        <is>
          <t>有定期备份且能说明频率</t>
        </is>
      </c>
      <c r="E32" s="9" t="inlineStr">
        <is>
          <t>问频率与存放位置</t>
        </is>
      </c>
      <c r="F32" s="9" t="inlineStr">
        <is>
          <t>未验</t>
        </is>
      </c>
      <c r="G32" s="9" t="n"/>
      <c r="H32" s="9" t="n"/>
    </row>
    <row r="33">
      <c r="A33" s="9" t="n">
        <v>32</v>
      </c>
      <c r="B33" s="9" t="inlineStr">
        <is>
          <t>运维</t>
        </is>
      </c>
      <c r="C33" s="9" t="inlineStr">
        <is>
          <t>恢复演练</t>
        </is>
      </c>
      <c r="D33" s="9" t="inlineStr">
        <is>
          <t>真做过一次恢复并有记录</t>
        </is>
      </c>
      <c r="E33" s="9" t="inlineStr">
        <is>
          <t>问上次演练时间</t>
        </is>
      </c>
      <c r="F33" s="9" t="inlineStr">
        <is>
          <t>未验</t>
        </is>
      </c>
      <c r="G33" s="9" t="n"/>
      <c r="H33" s="9" t="n"/>
    </row>
    <row r="35">
      <c r="A35" s="10" t="inlineStr">
        <is>
          <t>第 1、2、4、10 项最容易被跳过，因为它们"看起来是技术问题"——但恰恰是这四项决定这套台账在检查那天算不算证据。第 10 项对不上，其余做得再好也没意义。</t>
        </is>
      </c>
    </row>
  </sheetData>
  <mergeCells count="1">
    <mergeCell ref="A35:H35"/>
  </mergeCells>
  <dataValidations count="1">
    <dataValidation sqref="F2 F3 F4 F5 F6 F7 F8 F9 F10 F11 F12 F13 F14 F15 F16 F17 F18 F19 F20 F21 F22 F23 F24 F25 F26 F27 F28 F29 F30 F31 F32 F33" showDropDown="0" showInputMessage="0" showErrorMessage="0" allowBlank="1" type="list">
      <formula1>"通过,不通过,不适用,未验"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B22"/>
  <sheetViews>
    <sheetView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 ht="30" customHeight="1">
      <c r="B1" s="14" t="inlineStr">
        <is>
          <t>危废电子台账：三本账勾稽与导入核对表</t>
        </is>
      </c>
    </row>
    <row r="2">
      <c r="B2" s="15" t="inlineStr">
        <is>
          <t>配套页面：https://bzhb.hnqlxny.cn/hazardous-waste-electronic-ledger.html</t>
        </is>
      </c>
    </row>
    <row r="3">
      <c r="B3" s="15" t="inlineStr">
        <is>
          <t>河南白泽环保科技有限公司 · 危废物联网（危废五即、智能称重、标签打印、电子台账、RFID）</t>
        </is>
      </c>
    </row>
    <row r="4">
      <c r="B4" s="15" t="inlineStr"/>
    </row>
    <row r="5">
      <c r="B5" s="16" t="inlineStr">
        <is>
          <t>六张表分别干什么</t>
        </is>
      </c>
    </row>
    <row r="6" ht="32" customHeight="1">
      <c r="B6" s="17" t="inlineStr">
        <is>
          <t>① 三本账勾稽：12 个月，填期初、入库、出库、实盘，账面期末／差异／差异率／平不平全部自动算。允许差异在 L2 格按自己口径填。</t>
        </is>
      </c>
    </row>
    <row r="7" ht="32" customHeight="1">
      <c r="B7" s="17" t="inlineStr">
        <is>
          <t>② 单据栏位映射：15 个现场动作，逐条核「这张单据该落哪几栏、现在落了没有」。第 6 列下拉选是／部分／否。</t>
        </is>
      </c>
    </row>
    <row r="8" ht="32" customHeight="1">
      <c r="B8" s="17" t="inlineStr">
        <is>
          <t>③ 字段口径登记：12 个最容易出分歧的字段，定取值来源、单位、小数位、是否允许手改。</t>
        </is>
      </c>
    </row>
    <row r="9" ht="32" customHeight="1">
      <c r="B9" s="17" t="inlineStr">
        <is>
          <t>④ 差异分类处置：15 行，选差异类型后"先查什么"自动带出；差异量与处置结论手工填。</t>
        </is>
      </c>
    </row>
    <row r="10" ht="32" customHeight="1">
      <c r="B10" s="17" t="inlineStr">
        <is>
          <t>⑤ 历史导入核对：20 行，填总行数与三类问题行数，"可导入行数"自动算。右边列了六步顺序。</t>
        </is>
      </c>
    </row>
    <row r="11" ht="32" customHeight="1">
      <c r="B11" s="17" t="inlineStr">
        <is>
          <t>⑥ 上线验收 32 条：结果下拉选通过／不通过／不适用，右侧自动汇总并给结论。</t>
        </is>
      </c>
    </row>
    <row r="12">
      <c r="B12" s="15" t="inlineStr"/>
    </row>
    <row r="13">
      <c r="B13" s="16" t="inlineStr">
        <is>
          <t>三条硬提醒</t>
        </is>
      </c>
    </row>
    <row r="14" ht="32" customHeight="1">
      <c r="B14" s="17" t="inlineStr">
        <is>
          <t>1. 本表不含任何金额与法定阈值，也不给贮存期限天数。所有"允许差异""判定标准"要按企业制度与属地当期要求填。</t>
        </is>
      </c>
    </row>
    <row r="15" ht="32" customHeight="1">
      <c r="B15" s="17" t="inlineStr">
        <is>
          <t>2. 账面期末＝期初＋本期入库−本期出库，这一格只读。要调就调期初或补调整单，让差异始终看得见。</t>
        </is>
      </c>
    </row>
    <row r="16" ht="32" customHeight="1">
      <c r="B16" s="17" t="inlineStr">
        <is>
          <t>3. 验收的唯一标准是对账：随便挑一个月，期初、出入库、期末、实盘四个数能互相解释，才算导入完成。</t>
        </is>
      </c>
    </row>
    <row r="17">
      <c r="B17" s="15" t="inlineStr"/>
    </row>
    <row r="18">
      <c r="B18" s="16" t="inlineStr">
        <is>
          <t>与已有表格的分工（不重复）</t>
        </is>
      </c>
    </row>
    <row r="19" ht="32" customHeight="1">
      <c r="B19" s="17" t="inlineStr">
        <is>
          <t>①号「危废台账模板（HJ 1259-2022 五环节）」管台账本身的记录格式；②号「月度盘点与差异核对表」管盘点当天的差异清点；⑬号「台账上报前核对表」管上报前的字段自查。</t>
        </is>
      </c>
    </row>
    <row r="20" ht="32" customHeight="1">
      <c r="B20" s="17" t="inlineStr">
        <is>
          <t>本份管的是「三本账怎么勾稽、字段口径怎么定、老账怎么导、软件怎么验」——即软件内部的记账逻辑与上线验收，不是台账表格模板。</t>
        </is>
      </c>
    </row>
    <row r="21">
      <c r="B21" s="15" t="inlineStr"/>
    </row>
    <row r="22">
      <c r="B22" s="15" t="inlineStr">
        <is>
          <t>用法建议：先填 ③ 字段口径，再填 ② 单据映射，然后拿 ① 跑三个月的历史数据对一遍，最后用 ⑥ 验收上线。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2026-10-28T02:29:49Z</dcterms:created>
  <dcterms:modified xmlns:dcterms="http://purl.org/dc/terms/" xmlns:xsi="http://www.w3.org/2001/XMLSchema-instance" xsi:type="dcterms:W3CDTF">2026-10-28T02:29:49Z</dcterms:modified>
</cp:coreProperties>
</file>