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应急物资清点" sheetId="2" state="visible" r:id="rId2"/>
    <sheet xmlns:r="http://schemas.openxmlformats.org/officeDocument/2006/relationships" name="演练记录" sheetId="3" state="visible" r:id="rId3"/>
    <sheet xmlns:r="http://schemas.openxmlformats.org/officeDocument/2006/relationships" name="问题整改销项" sheetId="4" state="visible" r:id="rId4"/>
    <sheet xmlns:r="http://schemas.openxmlformats.org/officeDocument/2006/relationships" name="预案改版核对" sheetId="5" state="visible" r:id="rId5"/>
    <sheet xmlns:r="http://schemas.openxmlformats.org/officeDocument/2006/relationships" name="处置事件台账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E3F4B"/>
      <sz val="11"/>
    </font>
    <font>
      <color rgb="00333333"/>
      <sz val="11"/>
    </font>
    <font>
      <i val="1"/>
      <color rgb="00777777"/>
      <sz val="9"/>
    </font>
    <font>
      <b val="1"/>
      <color rgb="001E3F4B"/>
      <sz val="13"/>
    </font>
    <font>
      <color rgb="005B6B71"/>
      <sz val="10"/>
    </font>
    <font>
      <b val="1"/>
      <color rgb="00FFFFFF"/>
      <sz val="10"/>
    </font>
    <font>
      <sz val="10"/>
    </font>
    <font>
      <b val="1"/>
      <sz val="10"/>
    </font>
    <font>
      <i val="1"/>
      <color rgb="00777777"/>
      <sz val="10"/>
    </font>
  </fonts>
  <fills count="3">
    <fill>
      <patternFill/>
    </fill>
    <fill>
      <patternFill patternType="gray125"/>
    </fill>
    <fill>
      <patternFill patternType="solid">
        <fgColor rgb="0026505F"/>
      </patternFill>
    </fill>
  </fills>
  <borders count="2">
    <border>
      <left/>
      <right/>
      <top/>
      <bottom/>
      <diagonal/>
    </border>
    <border>
      <left style="thin">
        <color rgb="00C4D2D9"/>
      </left>
      <right style="thin">
        <color rgb="00C4D2D9"/>
      </right>
      <top style="thin">
        <color rgb="00C4D2D9"/>
      </top>
      <bottom style="thin">
        <color rgb="00C4D2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F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" customWidth="1" min="1" max="1"/>
    <col width="106" customWidth="1" min="2" max="2"/>
  </cols>
  <sheetData>
    <row r="1" ht="22" customHeight="1">
      <c r="A1" s="1" t="inlineStr"/>
      <c r="B1" s="2" t="inlineStr">
        <is>
          <t>危废应急物资清点与演练记录表 · 使用说明</t>
        </is>
      </c>
    </row>
    <row r="2" ht="46" customHeight="1">
      <c r="A2" s="1" t="inlineStr">
        <is>
          <t>1</t>
        </is>
      </c>
      <c r="B2" s="3" t="inlineStr">
        <is>
          <t>这张表解决一个问题：把「预案里写的」和「现场能做到的」对起来。四张记录表按「先数物资 → 再看演练 → 然后销项 → 最后落台账」的顺序填，不要跳着填。</t>
        </is>
      </c>
    </row>
    <row r="3" ht="46" customHeight="1">
      <c r="A3" s="1" t="inlineStr">
        <is>
          <t>2</t>
        </is>
      </c>
      <c r="B3" s="3" t="inlineStr">
        <is>
          <t>【应急物资清点】每样物资一行，填实有数量与可用数量。两列不一样就是有问题——数量对但不可用，比缺货更难发现。右侧自动判「需补/正常」。每季度数一遍，填上清点日期。</t>
        </is>
      </c>
    </row>
    <row r="4" ht="46" customHeight="1">
      <c r="A4" s="1" t="inlineStr">
        <is>
          <t>3</t>
        </is>
      </c>
      <c r="B4" s="3" t="inlineStr">
        <is>
          <t>【演练记录】一次演练一行。六个要素缺一条就填不满：分工、动作、时长、问题、整改、验证。红色标记的是「问题为空」，说明这次演练没有暴露任何问题，按经验这份记录不能算数。</t>
        </is>
      </c>
    </row>
    <row r="5" ht="46" customHeight="1">
      <c r="A5" s="1" t="inlineStr">
        <is>
          <t>4</t>
        </is>
      </c>
      <c r="B5" s="3" t="inlineStr">
        <is>
          <t>【整改销项】演练和检查发现的问题全进这张表。只有写了责任人、时限、验证方式三项，才算可销项；关闭日期空着的计为未闭环。</t>
        </is>
      </c>
    </row>
    <row r="6" ht="46" customHeight="1">
      <c r="A6" s="1" t="inlineStr">
        <is>
          <t>5</t>
        </is>
      </c>
      <c r="B6" s="3" t="inlineStr">
        <is>
          <t>【预案改版核对】十类情形逐条勾「有无变化」，只要有一项变了，预案就该动，并按属地要求重新备案或报备。</t>
        </is>
      </c>
    </row>
    <row r="7" ht="46" customHeight="1">
      <c r="A7" s="1" t="inlineStr">
        <is>
          <t>6</t>
        </is>
      </c>
      <c r="B7" s="3" t="inlineStr">
        <is>
          <t>【处置事件台账】应急处置最后都要落成记录：发现时间、废物与代码、数量与计量方式、处置与去向、签字复核。这五个字段对不上，事后就说不清。</t>
        </is>
      </c>
    </row>
    <row r="8" ht="46" customHeight="1">
      <c r="A8" s="1" t="inlineStr">
        <is>
          <t>7</t>
        </is>
      </c>
      <c r="B8" s="3" t="inlineStr">
        <is>
          <t>口径提醒：本表不写死任何法定天数、数量上限与备案时限。物资备量按「最大可信事故」自行核算，备案与评审要求以当地生态环境部门为准。</t>
        </is>
      </c>
    </row>
    <row r="10">
      <c r="B10" s="4" t="inlineStr">
        <is>
          <t>河南白泽环保科技有限公司 · 本表可自由复制使用，数值请按本单位实际与属地口径填写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24" customWidth="1" min="3" max="3"/>
    <col width="30" customWidth="1" min="4" max="4"/>
    <col width="10" customWidth="1" min="5" max="5"/>
    <col width="10" customWidth="1" min="6" max="6"/>
    <col width="13" customWidth="1" min="7" max="7"/>
    <col width="12" customWidth="1" min="8" max="8"/>
    <col width="11" customWidth="1" min="9" max="9"/>
    <col width="26" customWidth="1" min="10" max="10"/>
  </cols>
  <sheetData>
    <row r="1" ht="26" customHeight="1">
      <c r="A1" s="5" t="inlineStr">
        <is>
          <t>应急物资清点（每季度数一遍）</t>
        </is>
      </c>
    </row>
    <row r="2" ht="38" customHeight="1">
      <c r="A2" s="6" t="inlineStr">
        <is>
          <t>「实有」和「可用」不是一回事。数量对但不可用（吸附棉被挪用、沙袋结块、中和剂过期）是这类检查最常见的扣分点，两列必须分开填。</t>
        </is>
      </c>
    </row>
    <row r="3" ht="34" customHeight="1">
      <c r="A3" s="7" t="inlineStr">
        <is>
          <t>序号</t>
        </is>
      </c>
      <c r="B3" s="7" t="inlineStr">
        <is>
          <t>物资类别</t>
        </is>
      </c>
      <c r="C3" s="7" t="inlineStr">
        <is>
          <t>物品名称</t>
        </is>
      </c>
      <c r="D3" s="7" t="inlineStr">
        <is>
          <t>备量口径（怎么定）</t>
        </is>
      </c>
      <c r="E3" s="7" t="inlineStr">
        <is>
          <t>实有数量</t>
        </is>
      </c>
      <c r="F3" s="7" t="inlineStr">
        <is>
          <t>可用数量</t>
        </is>
      </c>
      <c r="G3" s="7" t="inlineStr">
        <is>
          <t>上次清点日期</t>
        </is>
      </c>
      <c r="H3" s="7" t="inlineStr">
        <is>
          <t>是否受潮/过期</t>
        </is>
      </c>
      <c r="I3" s="7" t="inlineStr">
        <is>
          <t>状态</t>
        </is>
      </c>
      <c r="J3" s="7" t="inlineStr">
        <is>
          <t>备注 / 采购情况</t>
        </is>
      </c>
    </row>
    <row r="4">
      <c r="A4" s="8" t="n">
        <v>1</v>
      </c>
      <c r="B4" s="8" t="n"/>
      <c r="C4" s="8" t="n"/>
      <c r="D4" s="8" t="n"/>
      <c r="E4" s="8" t="n"/>
      <c r="F4" s="8" t="n"/>
      <c r="G4" s="8" t="n"/>
      <c r="H4" s="8" t="n"/>
      <c r="I4" s="8">
        <f>IF(F4="","",IF(F4=0,"需补",IF(E4&gt;F4,"部分不可用","正常")))</f>
        <v/>
      </c>
      <c r="J4" s="8" t="n"/>
    </row>
    <row r="5">
      <c r="A5" s="8" t="n">
        <v>2</v>
      </c>
      <c r="B5" s="8" t="n"/>
      <c r="C5" s="8" t="n"/>
      <c r="D5" s="8" t="n"/>
      <c r="E5" s="8" t="n"/>
      <c r="F5" s="8" t="n"/>
      <c r="G5" s="8" t="n"/>
      <c r="H5" s="8" t="n"/>
      <c r="I5" s="8">
        <f>IF(F5="","",IF(F5=0,"需补",IF(E5&gt;F5,"部分不可用","正常")))</f>
        <v/>
      </c>
      <c r="J5" s="8" t="n"/>
    </row>
    <row r="6">
      <c r="A6" s="8" t="n">
        <v>3</v>
      </c>
      <c r="B6" s="8" t="n"/>
      <c r="C6" s="8" t="n"/>
      <c r="D6" s="8" t="n"/>
      <c r="E6" s="8" t="n"/>
      <c r="F6" s="8" t="n"/>
      <c r="G6" s="8" t="n"/>
      <c r="H6" s="8" t="n"/>
      <c r="I6" s="8">
        <f>IF(F6="","",IF(F6=0,"需补",IF(E6&gt;F6,"部分不可用","正常")))</f>
        <v/>
      </c>
      <c r="J6" s="8" t="n"/>
    </row>
    <row r="7">
      <c r="A7" s="8" t="n">
        <v>4</v>
      </c>
      <c r="B7" s="8" t="n"/>
      <c r="C7" s="8" t="n"/>
      <c r="D7" s="8" t="n"/>
      <c r="E7" s="8" t="n"/>
      <c r="F7" s="8" t="n"/>
      <c r="G7" s="8" t="n"/>
      <c r="H7" s="8" t="n"/>
      <c r="I7" s="8">
        <f>IF(F7="","",IF(F7=0,"需补",IF(E7&gt;F7,"部分不可用","正常")))</f>
        <v/>
      </c>
      <c r="J7" s="8" t="n"/>
    </row>
    <row r="8">
      <c r="A8" s="8" t="n">
        <v>5</v>
      </c>
      <c r="B8" s="8" t="n"/>
      <c r="C8" s="8" t="n"/>
      <c r="D8" s="8" t="n"/>
      <c r="E8" s="8" t="n"/>
      <c r="F8" s="8" t="n"/>
      <c r="G8" s="8" t="n"/>
      <c r="H8" s="8" t="n"/>
      <c r="I8" s="8">
        <f>IF(F8="","",IF(F8=0,"需补",IF(E8&gt;F8,"部分不可用","正常")))</f>
        <v/>
      </c>
      <c r="J8" s="8" t="n"/>
    </row>
    <row r="9">
      <c r="A9" s="8" t="n">
        <v>6</v>
      </c>
      <c r="B9" s="8" t="n"/>
      <c r="C9" s="8" t="n"/>
      <c r="D9" s="8" t="n"/>
      <c r="E9" s="8" t="n"/>
      <c r="F9" s="8" t="n"/>
      <c r="G9" s="8" t="n"/>
      <c r="H9" s="8" t="n"/>
      <c r="I9" s="8">
        <f>IF(F9="","",IF(F9=0,"需补",IF(E9&gt;F9,"部分不可用","正常")))</f>
        <v/>
      </c>
      <c r="J9" s="8" t="n"/>
    </row>
    <row r="10">
      <c r="A10" s="8" t="n">
        <v>7</v>
      </c>
      <c r="B10" s="8" t="n"/>
      <c r="C10" s="8" t="n"/>
      <c r="D10" s="8" t="n"/>
      <c r="E10" s="8" t="n"/>
      <c r="F10" s="8" t="n"/>
      <c r="G10" s="8" t="n"/>
      <c r="H10" s="8" t="n"/>
      <c r="I10" s="8">
        <f>IF(F10="","",IF(F10=0,"需补",IF(E10&gt;F10,"部分不可用","正常")))</f>
        <v/>
      </c>
      <c r="J10" s="8" t="n"/>
    </row>
    <row r="11">
      <c r="A11" s="8" t="n">
        <v>8</v>
      </c>
      <c r="B11" s="8" t="n"/>
      <c r="C11" s="8" t="n"/>
      <c r="D11" s="8" t="n"/>
      <c r="E11" s="8" t="n"/>
      <c r="F11" s="8" t="n"/>
      <c r="G11" s="8" t="n"/>
      <c r="H11" s="8" t="n"/>
      <c r="I11" s="8">
        <f>IF(F11="","",IF(F11=0,"需补",IF(E11&gt;F11,"部分不可用","正常")))</f>
        <v/>
      </c>
      <c r="J11" s="8" t="n"/>
    </row>
    <row r="12">
      <c r="A12" s="8" t="n">
        <v>9</v>
      </c>
      <c r="B12" s="8" t="n"/>
      <c r="C12" s="8" t="n"/>
      <c r="D12" s="8" t="n"/>
      <c r="E12" s="8" t="n"/>
      <c r="F12" s="8" t="n"/>
      <c r="G12" s="8" t="n"/>
      <c r="H12" s="8" t="n"/>
      <c r="I12" s="8">
        <f>IF(F12="","",IF(F12=0,"需补",IF(E12&gt;F12,"部分不可用","正常")))</f>
        <v/>
      </c>
      <c r="J12" s="8" t="n"/>
    </row>
    <row r="13">
      <c r="A13" s="8" t="n">
        <v>10</v>
      </c>
      <c r="B13" s="8" t="n"/>
      <c r="C13" s="8" t="n"/>
      <c r="D13" s="8" t="n"/>
      <c r="E13" s="8" t="n"/>
      <c r="F13" s="8" t="n"/>
      <c r="G13" s="8" t="n"/>
      <c r="H13" s="8" t="n"/>
      <c r="I13" s="8">
        <f>IF(F13="","",IF(F13=0,"需补",IF(E13&gt;F13,"部分不可用","正常")))</f>
        <v/>
      </c>
      <c r="J13" s="8" t="n"/>
    </row>
    <row r="14">
      <c r="A14" s="8" t="n">
        <v>11</v>
      </c>
      <c r="B14" s="8" t="n"/>
      <c r="C14" s="8" t="n"/>
      <c r="D14" s="8" t="n"/>
      <c r="E14" s="8" t="n"/>
      <c r="F14" s="8" t="n"/>
      <c r="G14" s="8" t="n"/>
      <c r="H14" s="8" t="n"/>
      <c r="I14" s="8">
        <f>IF(F14="","",IF(F14=0,"需补",IF(E14&gt;F14,"部分不可用","正常")))</f>
        <v/>
      </c>
      <c r="J14" s="8" t="n"/>
    </row>
    <row r="15">
      <c r="A15" s="8" t="n">
        <v>12</v>
      </c>
      <c r="B15" s="8" t="n"/>
      <c r="C15" s="8" t="n"/>
      <c r="D15" s="8" t="n"/>
      <c r="E15" s="8" t="n"/>
      <c r="F15" s="8" t="n"/>
      <c r="G15" s="8" t="n"/>
      <c r="H15" s="8" t="n"/>
      <c r="I15" s="8">
        <f>IF(F15="","",IF(F15=0,"需补",IF(E15&gt;F15,"部分不可用","正常")))</f>
        <v/>
      </c>
      <c r="J15" s="8" t="n"/>
    </row>
    <row r="16">
      <c r="A16" s="8" t="n">
        <v>13</v>
      </c>
      <c r="B16" s="8" t="n"/>
      <c r="C16" s="8" t="n"/>
      <c r="D16" s="8" t="n"/>
      <c r="E16" s="8" t="n"/>
      <c r="F16" s="8" t="n"/>
      <c r="G16" s="8" t="n"/>
      <c r="H16" s="8" t="n"/>
      <c r="I16" s="8">
        <f>IF(F16="","",IF(F16=0,"需补",IF(E16&gt;F16,"部分不可用","正常")))</f>
        <v/>
      </c>
      <c r="J16" s="8" t="n"/>
    </row>
    <row r="17">
      <c r="A17" s="8" t="n">
        <v>14</v>
      </c>
      <c r="B17" s="8" t="n"/>
      <c r="C17" s="8" t="n"/>
      <c r="D17" s="8" t="n"/>
      <c r="E17" s="8" t="n"/>
      <c r="F17" s="8" t="n"/>
      <c r="G17" s="8" t="n"/>
      <c r="H17" s="8" t="n"/>
      <c r="I17" s="8">
        <f>IF(F17="","",IF(F17=0,"需补",IF(E17&gt;F17,"部分不可用","正常")))</f>
        <v/>
      </c>
      <c r="J17" s="8" t="n"/>
    </row>
    <row r="18">
      <c r="A18" s="8" t="n">
        <v>15</v>
      </c>
      <c r="B18" s="8" t="n"/>
      <c r="C18" s="8" t="n"/>
      <c r="D18" s="8" t="n"/>
      <c r="E18" s="8" t="n"/>
      <c r="F18" s="8" t="n"/>
      <c r="G18" s="8" t="n"/>
      <c r="H18" s="8" t="n"/>
      <c r="I18" s="8">
        <f>IF(F18="","",IF(F18=0,"需补",IF(E18&gt;F18,"部分不可用","正常")))</f>
        <v/>
      </c>
      <c r="J18" s="8" t="n"/>
    </row>
    <row r="19">
      <c r="A19" s="8" t="n">
        <v>16</v>
      </c>
      <c r="B19" s="8" t="n"/>
      <c r="C19" s="8" t="n"/>
      <c r="D19" s="8" t="n"/>
      <c r="E19" s="8" t="n"/>
      <c r="F19" s="8" t="n"/>
      <c r="G19" s="8" t="n"/>
      <c r="H19" s="8" t="n"/>
      <c r="I19" s="8">
        <f>IF(F19="","",IF(F19=0,"需补",IF(E19&gt;F19,"部分不可用","正常")))</f>
        <v/>
      </c>
      <c r="J19" s="8" t="n"/>
    </row>
    <row r="20">
      <c r="A20" s="8" t="n">
        <v>17</v>
      </c>
      <c r="B20" s="8" t="n"/>
      <c r="C20" s="8" t="n"/>
      <c r="D20" s="8" t="n"/>
      <c r="E20" s="8" t="n"/>
      <c r="F20" s="8" t="n"/>
      <c r="G20" s="8" t="n"/>
      <c r="H20" s="8" t="n"/>
      <c r="I20" s="8">
        <f>IF(F20="","",IF(F20=0,"需补",IF(E20&gt;F20,"部分不可用","正常")))</f>
        <v/>
      </c>
      <c r="J20" s="8" t="n"/>
    </row>
    <row r="21">
      <c r="A21" s="8" t="n">
        <v>18</v>
      </c>
      <c r="B21" s="8" t="n"/>
      <c r="C21" s="8" t="n"/>
      <c r="D21" s="8" t="n"/>
      <c r="E21" s="8" t="n"/>
      <c r="F21" s="8" t="n"/>
      <c r="G21" s="8" t="n"/>
      <c r="H21" s="8" t="n"/>
      <c r="I21" s="8">
        <f>IF(F21="","",IF(F21=0,"需补",IF(E21&gt;F21,"部分不可用","正常")))</f>
        <v/>
      </c>
      <c r="J21" s="8" t="n"/>
    </row>
    <row r="22">
      <c r="A22" s="8" t="n">
        <v>19</v>
      </c>
      <c r="B22" s="8" t="n"/>
      <c r="C22" s="8" t="n"/>
      <c r="D22" s="8" t="n"/>
      <c r="E22" s="8" t="n"/>
      <c r="F22" s="8" t="n"/>
      <c r="G22" s="8" t="n"/>
      <c r="H22" s="8" t="n"/>
      <c r="I22" s="8">
        <f>IF(F22="","",IF(F22=0,"需补",IF(E22&gt;F22,"部分不可用","正常")))</f>
        <v/>
      </c>
      <c r="J22" s="8" t="n"/>
    </row>
    <row r="23">
      <c r="A23" s="8" t="n">
        <v>20</v>
      </c>
      <c r="B23" s="8" t="n"/>
      <c r="C23" s="8" t="n"/>
      <c r="D23" s="8" t="n"/>
      <c r="E23" s="8" t="n"/>
      <c r="F23" s="8" t="n"/>
      <c r="G23" s="8" t="n"/>
      <c r="H23" s="8" t="n"/>
      <c r="I23" s="8">
        <f>IF(F23="","",IF(F23=0,"需补",IF(E23&gt;F23,"部分不可用","正常")))</f>
        <v/>
      </c>
      <c r="J23" s="8" t="n"/>
    </row>
    <row r="24">
      <c r="A24" s="8" t="n">
        <v>21</v>
      </c>
      <c r="B24" s="8" t="n"/>
      <c r="C24" s="8" t="n"/>
      <c r="D24" s="8" t="n"/>
      <c r="E24" s="8" t="n"/>
      <c r="F24" s="8" t="n"/>
      <c r="G24" s="8" t="n"/>
      <c r="H24" s="8" t="n"/>
      <c r="I24" s="8">
        <f>IF(F24="","",IF(F24=0,"需补",IF(E24&gt;F24,"部分不可用","正常")))</f>
        <v/>
      </c>
      <c r="J24" s="8" t="n"/>
    </row>
    <row r="25">
      <c r="A25" s="8" t="n">
        <v>22</v>
      </c>
      <c r="B25" s="8" t="n"/>
      <c r="C25" s="8" t="n"/>
      <c r="D25" s="8" t="n"/>
      <c r="E25" s="8" t="n"/>
      <c r="F25" s="8" t="n"/>
      <c r="G25" s="8" t="n"/>
      <c r="H25" s="8" t="n"/>
      <c r="I25" s="8">
        <f>IF(F25="","",IF(F25=0,"需补",IF(E25&gt;F25,"部分不可用","正常")))</f>
        <v/>
      </c>
      <c r="J25" s="8" t="n"/>
    </row>
    <row r="26">
      <c r="A26" s="8" t="n">
        <v>23</v>
      </c>
      <c r="B26" s="8" t="n"/>
      <c r="C26" s="8" t="n"/>
      <c r="D26" s="8" t="n"/>
      <c r="E26" s="8" t="n"/>
      <c r="F26" s="8" t="n"/>
      <c r="G26" s="8" t="n"/>
      <c r="H26" s="8" t="n"/>
      <c r="I26" s="8">
        <f>IF(F26="","",IF(F26=0,"需补",IF(E26&gt;F26,"部分不可用","正常")))</f>
        <v/>
      </c>
      <c r="J26" s="8" t="n"/>
    </row>
    <row r="27">
      <c r="A27" s="8" t="n">
        <v>24</v>
      </c>
      <c r="B27" s="8" t="n"/>
      <c r="C27" s="8" t="n"/>
      <c r="D27" s="8" t="n"/>
      <c r="E27" s="8" t="n"/>
      <c r="F27" s="8" t="n"/>
      <c r="G27" s="8" t="n"/>
      <c r="H27" s="8" t="n"/>
      <c r="I27" s="8">
        <f>IF(F27="","",IF(F27=0,"需补",IF(E27&gt;F27,"部分不可用","正常")))</f>
        <v/>
      </c>
      <c r="J27" s="8" t="n"/>
    </row>
    <row r="28">
      <c r="A28" s="8" t="n">
        <v>25</v>
      </c>
      <c r="B28" s="8" t="n"/>
      <c r="C28" s="8" t="n"/>
      <c r="D28" s="8" t="n"/>
      <c r="E28" s="8" t="n"/>
      <c r="F28" s="8" t="n"/>
      <c r="G28" s="8" t="n"/>
      <c r="H28" s="8" t="n"/>
      <c r="I28" s="8">
        <f>IF(F28="","",IF(F28=0,"需补",IF(E28&gt;F28,"部分不可用","正常")))</f>
        <v/>
      </c>
      <c r="J28" s="8" t="n"/>
    </row>
    <row r="29">
      <c r="A29" s="8" t="n">
        <v>26</v>
      </c>
      <c r="B29" s="8" t="n"/>
      <c r="C29" s="8" t="n"/>
      <c r="D29" s="8" t="n"/>
      <c r="E29" s="8" t="n"/>
      <c r="F29" s="8" t="n"/>
      <c r="G29" s="8" t="n"/>
      <c r="H29" s="8" t="n"/>
      <c r="I29" s="8">
        <f>IF(F29="","",IF(F29=0,"需补",IF(E29&gt;F29,"部分不可用","正常")))</f>
        <v/>
      </c>
      <c r="J29" s="8" t="n"/>
    </row>
    <row r="30">
      <c r="A30" s="8" t="n">
        <v>27</v>
      </c>
      <c r="B30" s="8" t="n"/>
      <c r="C30" s="8" t="n"/>
      <c r="D30" s="8" t="n"/>
      <c r="E30" s="8" t="n"/>
      <c r="F30" s="8" t="n"/>
      <c r="G30" s="8" t="n"/>
      <c r="H30" s="8" t="n"/>
      <c r="I30" s="8">
        <f>IF(F30="","",IF(F30=0,"需补",IF(E30&gt;F30,"部分不可用","正常")))</f>
        <v/>
      </c>
      <c r="J30" s="8" t="n"/>
    </row>
    <row r="31">
      <c r="A31" s="8" t="n">
        <v>28</v>
      </c>
      <c r="B31" s="8" t="n"/>
      <c r="C31" s="8" t="n"/>
      <c r="D31" s="8" t="n"/>
      <c r="E31" s="8" t="n"/>
      <c r="F31" s="8" t="n"/>
      <c r="G31" s="8" t="n"/>
      <c r="H31" s="8" t="n"/>
      <c r="I31" s="8">
        <f>IF(F31="","",IF(F31=0,"需补",IF(E31&gt;F31,"部分不可用","正常")))</f>
        <v/>
      </c>
      <c r="J31" s="8" t="n"/>
    </row>
    <row r="32">
      <c r="A32" s="8" t="n">
        <v>29</v>
      </c>
      <c r="B32" s="8" t="n"/>
      <c r="C32" s="8" t="n"/>
      <c r="D32" s="8" t="n"/>
      <c r="E32" s="8" t="n"/>
      <c r="F32" s="8" t="n"/>
      <c r="G32" s="8" t="n"/>
      <c r="H32" s="8" t="n"/>
      <c r="I32" s="8">
        <f>IF(F32="","",IF(F32=0,"需补",IF(E32&gt;F32,"部分不可用","正常")))</f>
        <v/>
      </c>
      <c r="J32" s="8" t="n"/>
    </row>
    <row r="33">
      <c r="A33" s="8" t="n">
        <v>30</v>
      </c>
      <c r="B33" s="8" t="n"/>
      <c r="C33" s="8" t="n"/>
      <c r="D33" s="8" t="n"/>
      <c r="E33" s="8" t="n"/>
      <c r="F33" s="8" t="n"/>
      <c r="G33" s="8" t="n"/>
      <c r="H33" s="8" t="n"/>
      <c r="I33" s="8">
        <f>IF(F33="","",IF(F33=0,"需补",IF(E33&gt;F33,"部分不可用","正常")))</f>
        <v/>
      </c>
      <c r="J33" s="8" t="n"/>
    </row>
    <row r="34">
      <c r="A34" s="8" t="n">
        <v>31</v>
      </c>
      <c r="B34" s="8" t="n"/>
      <c r="C34" s="8" t="n"/>
      <c r="D34" s="8" t="n"/>
      <c r="E34" s="8" t="n"/>
      <c r="F34" s="8" t="n"/>
      <c r="G34" s="8" t="n"/>
      <c r="H34" s="8" t="n"/>
      <c r="I34" s="8">
        <f>IF(F34="","",IF(F34=0,"需补",IF(E34&gt;F34,"部分不可用","正常")))</f>
        <v/>
      </c>
      <c r="J34" s="8" t="n"/>
    </row>
    <row r="35">
      <c r="A35" s="8" t="n">
        <v>32</v>
      </c>
      <c r="B35" s="8" t="n"/>
      <c r="C35" s="8" t="n"/>
      <c r="D35" s="8" t="n"/>
      <c r="E35" s="8" t="n"/>
      <c r="F35" s="8" t="n"/>
      <c r="G35" s="8" t="n"/>
      <c r="H35" s="8" t="n"/>
      <c r="I35" s="8">
        <f>IF(F35="","",IF(F35=0,"需补",IF(E35&gt;F35,"部分不可用","正常")))</f>
        <v/>
      </c>
      <c r="J35" s="8" t="n"/>
    </row>
    <row r="36">
      <c r="A36" s="8" t="n">
        <v>33</v>
      </c>
      <c r="B36" s="8" t="n"/>
      <c r="C36" s="8" t="n"/>
      <c r="D36" s="8" t="n"/>
      <c r="E36" s="8" t="n"/>
      <c r="F36" s="8" t="n"/>
      <c r="G36" s="8" t="n"/>
      <c r="H36" s="8" t="n"/>
      <c r="I36" s="8">
        <f>IF(F36="","",IF(F36=0,"需补",IF(E36&gt;F36,"部分不可用","正常")))</f>
        <v/>
      </c>
      <c r="J36" s="8" t="n"/>
    </row>
    <row r="37">
      <c r="A37" s="8" t="n">
        <v>34</v>
      </c>
      <c r="B37" s="8" t="n"/>
      <c r="C37" s="8" t="n"/>
      <c r="D37" s="8" t="n"/>
      <c r="E37" s="8" t="n"/>
      <c r="F37" s="8" t="n"/>
      <c r="G37" s="8" t="n"/>
      <c r="H37" s="8" t="n"/>
      <c r="I37" s="8">
        <f>IF(F37="","",IF(F37=0,"需补",IF(E37&gt;F37,"部分不可用","正常")))</f>
        <v/>
      </c>
      <c r="J37" s="8" t="n"/>
    </row>
    <row r="38">
      <c r="A38" s="8" t="n">
        <v>35</v>
      </c>
      <c r="B38" s="8" t="n"/>
      <c r="C38" s="8" t="n"/>
      <c r="D38" s="8" t="n"/>
      <c r="E38" s="8" t="n"/>
      <c r="F38" s="8" t="n"/>
      <c r="G38" s="8" t="n"/>
      <c r="H38" s="8" t="n"/>
      <c r="I38" s="8">
        <f>IF(F38="","",IF(F38=0,"需补",IF(E38&gt;F38,"部分不可用","正常")))</f>
        <v/>
      </c>
      <c r="J38" s="8" t="n"/>
    </row>
    <row r="39">
      <c r="A39" s="8" t="n">
        <v>36</v>
      </c>
      <c r="B39" s="8" t="n"/>
      <c r="C39" s="8" t="n"/>
      <c r="D39" s="8" t="n"/>
      <c r="E39" s="8" t="n"/>
      <c r="F39" s="8" t="n"/>
      <c r="G39" s="8" t="n"/>
      <c r="H39" s="8" t="n"/>
      <c r="I39" s="8">
        <f>IF(F39="","",IF(F39=0,"需补",IF(E39&gt;F39,"部分不可用","正常")))</f>
        <v/>
      </c>
      <c r="J39" s="8" t="n"/>
    </row>
    <row r="40">
      <c r="A40" s="8" t="n">
        <v>37</v>
      </c>
      <c r="B40" s="8" t="n"/>
      <c r="C40" s="8" t="n"/>
      <c r="D40" s="8" t="n"/>
      <c r="E40" s="8" t="n"/>
      <c r="F40" s="8" t="n"/>
      <c r="G40" s="8" t="n"/>
      <c r="H40" s="8" t="n"/>
      <c r="I40" s="8">
        <f>IF(F40="","",IF(F40=0,"需补",IF(E40&gt;F40,"部分不可用","正常")))</f>
        <v/>
      </c>
      <c r="J40" s="8" t="n"/>
    </row>
    <row r="41">
      <c r="A41" s="8" t="n">
        <v>38</v>
      </c>
      <c r="B41" s="8" t="n"/>
      <c r="C41" s="8" t="n"/>
      <c r="D41" s="8" t="n"/>
      <c r="E41" s="8" t="n"/>
      <c r="F41" s="8" t="n"/>
      <c r="G41" s="8" t="n"/>
      <c r="H41" s="8" t="n"/>
      <c r="I41" s="8">
        <f>IF(F41="","",IF(F41=0,"需补",IF(E41&gt;F41,"部分不可用","正常")))</f>
        <v/>
      </c>
      <c r="J41" s="8" t="n"/>
    </row>
    <row r="42">
      <c r="A42" s="8" t="n">
        <v>39</v>
      </c>
      <c r="B42" s="8" t="n"/>
      <c r="C42" s="8" t="n"/>
      <c r="D42" s="8" t="n"/>
      <c r="E42" s="8" t="n"/>
      <c r="F42" s="8" t="n"/>
      <c r="G42" s="8" t="n"/>
      <c r="H42" s="8" t="n"/>
      <c r="I42" s="8">
        <f>IF(F42="","",IF(F42=0,"需补",IF(E42&gt;F42,"部分不可用","正常")))</f>
        <v/>
      </c>
      <c r="J42" s="8" t="n"/>
    </row>
    <row r="43">
      <c r="A43" s="8" t="n">
        <v>40</v>
      </c>
      <c r="B43" s="8" t="n"/>
      <c r="C43" s="8" t="n"/>
      <c r="D43" s="8" t="n"/>
      <c r="E43" s="8" t="n"/>
      <c r="F43" s="8" t="n"/>
      <c r="G43" s="8" t="n"/>
      <c r="H43" s="8" t="n"/>
      <c r="I43" s="8">
        <f>IF(F43="","",IF(F43=0,"需补",IF(E43&gt;F43,"部分不可用","正常")))</f>
        <v/>
      </c>
      <c r="J43" s="8" t="n"/>
    </row>
    <row r="45">
      <c r="B45" s="9" t="inlineStr">
        <is>
          <t>需补项数</t>
        </is>
      </c>
      <c r="C45" s="1">
        <f>COUNTIF(I4:I43,"需补")</f>
        <v/>
      </c>
      <c r="D45" s="10" t="inlineStr">
        <is>
          <t>≥1 项就要在本周内补齐，别等下季度</t>
        </is>
      </c>
    </row>
    <row r="46">
      <c r="B46" s="9" t="inlineStr">
        <is>
          <t>部分不可用</t>
        </is>
      </c>
      <c r="C46" s="1">
        <f>COUNTIF(I4:I43,"部分不可用")</f>
        <v/>
      </c>
    </row>
    <row r="47">
      <c r="B47" s="9" t="inlineStr">
        <is>
          <t>已填行数</t>
        </is>
      </c>
      <c r="C47" s="1">
        <f>COUNTA(C4:C43)</f>
        <v/>
      </c>
    </row>
  </sheetData>
  <mergeCells count="2">
    <mergeCell ref="A1:J1"/>
    <mergeCell ref="A2:J2"/>
  </mergeCells>
  <dataValidations count="2">
    <dataValidation sqref="H4:H43" showDropDown="0" showInputMessage="0" showErrorMessage="0" allowBlank="1" type="list">
      <formula1>"否,是"</formula1>
    </dataValidation>
    <dataValidation sqref="B4:B43" showDropDown="0" showInputMessage="0" showErrorMessage="0" allowBlank="1" type="list">
      <formula1>"吸附材料,围堵材料,中和处置剂,个人防护,收集容器,照明工具,处置与上报"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4" customWidth="1" min="3" max="3"/>
    <col width="10" customWidth="1" min="4" max="4"/>
    <col width="30" customWidth="1" min="5" max="5"/>
    <col width="34" customWidth="1" min="6" max="6"/>
    <col width="13" customWidth="1" min="7" max="7"/>
    <col width="28" customWidth="1" min="8" max="8"/>
    <col width="12" customWidth="1" min="9" max="9"/>
    <col width="12" customWidth="1" min="10" max="10"/>
  </cols>
  <sheetData>
    <row r="1" ht="26" customHeight="1">
      <c r="A1" s="5" t="inlineStr">
        <is>
          <t>演练记录（六要素，缺一条就不算记录）</t>
        </is>
      </c>
    </row>
    <row r="2" ht="38" customHeight="1">
      <c r="A2" s="6" t="inlineStr">
        <is>
          <t>「发现问题」为空的行会被自动标红——演练的价值就在暴露问题，一条都没写出来，这份记录基本不能算数。</t>
        </is>
      </c>
    </row>
    <row r="3" ht="34" customHeight="1">
      <c r="A3" s="7" t="inlineStr">
        <is>
          <t>序号</t>
        </is>
      </c>
      <c r="B3" s="7" t="inlineStr">
        <is>
          <t>演练日期</t>
        </is>
      </c>
      <c r="C3" s="7" t="inlineStr">
        <is>
          <t>演练场景</t>
        </is>
      </c>
      <c r="D3" s="7" t="inlineStr">
        <is>
          <t>参加人数</t>
        </is>
      </c>
      <c r="E3" s="7" t="inlineStr">
        <is>
          <t>报警人/处置人/警戒人/上报人</t>
        </is>
      </c>
      <c r="F3" s="7" t="inlineStr">
        <is>
          <t>处置动作（按顺序写）</t>
        </is>
      </c>
      <c r="G3" s="7" t="inlineStr">
        <is>
          <t>发现到围堵用时（分钟）</t>
        </is>
      </c>
      <c r="H3" s="7" t="inlineStr">
        <is>
          <t>发现的问题</t>
        </is>
      </c>
      <c r="I3" s="7" t="inlineStr">
        <is>
          <t>是否有整改记录</t>
        </is>
      </c>
      <c r="J3" s="7" t="inlineStr">
        <is>
          <t>记录完整度</t>
        </is>
      </c>
    </row>
    <row r="4">
      <c r="A4" s="8" t="n">
        <v>1</v>
      </c>
      <c r="B4" s="8" t="n"/>
      <c r="C4" s="8" t="n"/>
      <c r="D4" s="8" t="n"/>
      <c r="E4" s="8" t="n"/>
      <c r="F4" s="8" t="n"/>
      <c r="G4" s="8" t="n"/>
      <c r="H4" s="8" t="n"/>
      <c r="I4" s="8" t="n"/>
      <c r="J4" s="8">
        <f>IF($B4="","",IF(OR($E4="",$F4="",$G4="",$H4=""),"待补",IF($I4="是","完整","缺整改")))</f>
        <v/>
      </c>
    </row>
    <row r="5">
      <c r="A5" s="8" t="n">
        <v>2</v>
      </c>
      <c r="B5" s="8" t="n"/>
      <c r="C5" s="8" t="n"/>
      <c r="D5" s="8" t="n"/>
      <c r="E5" s="8" t="n"/>
      <c r="F5" s="8" t="n"/>
      <c r="G5" s="8" t="n"/>
      <c r="H5" s="8" t="n"/>
      <c r="I5" s="8" t="n"/>
      <c r="J5" s="8">
        <f>IF($B5="","",IF(OR($E5="",$F5="",$G5="",$H5=""),"待补",IF($I5="是","完整","缺整改")))</f>
        <v/>
      </c>
    </row>
    <row r="6">
      <c r="A6" s="8" t="n">
        <v>3</v>
      </c>
      <c r="B6" s="8" t="n"/>
      <c r="C6" s="8" t="n"/>
      <c r="D6" s="8" t="n"/>
      <c r="E6" s="8" t="n"/>
      <c r="F6" s="8" t="n"/>
      <c r="G6" s="8" t="n"/>
      <c r="H6" s="8" t="n"/>
      <c r="I6" s="8" t="n"/>
      <c r="J6" s="8">
        <f>IF($B6="","",IF(OR($E6="",$F6="",$G6="",$H6=""),"待补",IF($I6="是","完整","缺整改")))</f>
        <v/>
      </c>
    </row>
    <row r="7">
      <c r="A7" s="8" t="n">
        <v>4</v>
      </c>
      <c r="B7" s="8" t="n"/>
      <c r="C7" s="8" t="n"/>
      <c r="D7" s="8" t="n"/>
      <c r="E7" s="8" t="n"/>
      <c r="F7" s="8" t="n"/>
      <c r="G7" s="8" t="n"/>
      <c r="H7" s="8" t="n"/>
      <c r="I7" s="8" t="n"/>
      <c r="J7" s="8">
        <f>IF($B7="","",IF(OR($E7="",$F7="",$G7="",$H7=""),"待补",IF($I7="是","完整","缺整改")))</f>
        <v/>
      </c>
    </row>
    <row r="8">
      <c r="A8" s="8" t="n">
        <v>5</v>
      </c>
      <c r="B8" s="8" t="n"/>
      <c r="C8" s="8" t="n"/>
      <c r="D8" s="8" t="n"/>
      <c r="E8" s="8" t="n"/>
      <c r="F8" s="8" t="n"/>
      <c r="G8" s="8" t="n"/>
      <c r="H8" s="8" t="n"/>
      <c r="I8" s="8" t="n"/>
      <c r="J8" s="8">
        <f>IF($B8="","",IF(OR($E8="",$F8="",$G8="",$H8=""),"待补",IF($I8="是","完整","缺整改")))</f>
        <v/>
      </c>
    </row>
    <row r="9">
      <c r="A9" s="8" t="n">
        <v>6</v>
      </c>
      <c r="B9" s="8" t="n"/>
      <c r="C9" s="8" t="n"/>
      <c r="D9" s="8" t="n"/>
      <c r="E9" s="8" t="n"/>
      <c r="F9" s="8" t="n"/>
      <c r="G9" s="8" t="n"/>
      <c r="H9" s="8" t="n"/>
      <c r="I9" s="8" t="n"/>
      <c r="J9" s="8">
        <f>IF($B9="","",IF(OR($E9="",$F9="",$G9="",$H9=""),"待补",IF($I9="是","完整","缺整改")))</f>
        <v/>
      </c>
    </row>
    <row r="10">
      <c r="A10" s="8" t="n">
        <v>7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>
        <f>IF($B10="","",IF(OR($E10="",$F10="",$G10="",$H10=""),"待补",IF($I10="是","完整","缺整改")))</f>
        <v/>
      </c>
    </row>
    <row r="11">
      <c r="A11" s="8" t="n">
        <v>8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>
        <f>IF($B11="","",IF(OR($E11="",$F11="",$G11="",$H11=""),"待补",IF($I11="是","完整","缺整改")))</f>
        <v/>
      </c>
    </row>
    <row r="12">
      <c r="A12" s="8" t="n">
        <v>9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>
        <f>IF($B12="","",IF(OR($E12="",$F12="",$G12="",$H12=""),"待补",IF($I12="是","完整","缺整改")))</f>
        <v/>
      </c>
    </row>
    <row r="13">
      <c r="A13" s="8" t="n">
        <v>10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>
        <f>IF($B13="","",IF(OR($E13="",$F13="",$G13="",$H13=""),"待补",IF($I13="是","完整","缺整改")))</f>
        <v/>
      </c>
    </row>
    <row r="14">
      <c r="A14" s="8" t="n">
        <v>11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>
        <f>IF($B14="","",IF(OR($E14="",$F14="",$G14="",$H14=""),"待补",IF($I14="是","完整","缺整改")))</f>
        <v/>
      </c>
    </row>
    <row r="15">
      <c r="A15" s="8" t="n">
        <v>12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>
        <f>IF($B15="","",IF(OR($E15="",$F15="",$G15="",$H15=""),"待补",IF($I15="是","完整","缺整改")))</f>
        <v/>
      </c>
    </row>
    <row r="16">
      <c r="A16" s="8" t="n">
        <v>13</v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>
        <f>IF($B16="","",IF(OR($E16="",$F16="",$G16="",$H16=""),"待补",IF($I16="是","完整","缺整改")))</f>
        <v/>
      </c>
    </row>
    <row r="17">
      <c r="A17" s="8" t="n">
        <v>14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>
        <f>IF($B17="","",IF(OR($E17="",$F17="",$G17="",$H17=""),"待补",IF($I17="是","完整","缺整改")))</f>
        <v/>
      </c>
    </row>
    <row r="18">
      <c r="A18" s="8" t="n">
        <v>15</v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>
        <f>IF($B18="","",IF(OR($E18="",$F18="",$G18="",$H18=""),"待补",IF($I18="是","完整","缺整改")))</f>
        <v/>
      </c>
    </row>
    <row r="19">
      <c r="A19" s="8" t="n">
        <v>16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>
        <f>IF($B19="","",IF(OR($E19="",$F19="",$G19="",$H19=""),"待补",IF($I19="是","完整","缺整改")))</f>
        <v/>
      </c>
    </row>
    <row r="20">
      <c r="A20" s="8" t="n">
        <v>17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>
        <f>IF($B20="","",IF(OR($E20="",$F20="",$G20="",$H20=""),"待补",IF($I20="是","完整","缺整改")))</f>
        <v/>
      </c>
    </row>
    <row r="21">
      <c r="A21" s="8" t="n">
        <v>18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>
        <f>IF($B21="","",IF(OR($E21="",$F21="",$G21="",$H21=""),"待补",IF($I21="是","完整","缺整改")))</f>
        <v/>
      </c>
    </row>
    <row r="22">
      <c r="A22" s="8" t="n">
        <v>19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>
        <f>IF($B22="","",IF(OR($E22="",$F22="",$G22="",$H22=""),"待补",IF($I22="是","完整","缺整改")))</f>
        <v/>
      </c>
    </row>
    <row r="23">
      <c r="A23" s="8" t="n">
        <v>20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>
        <f>IF($B23="","",IF(OR($E23="",$F23="",$G23="",$H23=""),"待补",IF($I23="是","完整","缺整改")))</f>
        <v/>
      </c>
    </row>
    <row r="25">
      <c r="B25" s="9" t="inlineStr">
        <is>
          <t>完整记录数</t>
        </is>
      </c>
      <c r="C25" s="1">
        <f>COUNTIF(J4:J23,"完整")</f>
        <v/>
      </c>
    </row>
    <row r="26">
      <c r="B26" s="9" t="inlineStr">
        <is>
          <t>需补/缺整改</t>
        </is>
      </c>
      <c r="C26" s="1">
        <f>COUNTIF(J4:J23,"待补")+COUNTIF(J4:J23,"缺整改")</f>
        <v/>
      </c>
    </row>
  </sheetData>
  <mergeCells count="2">
    <mergeCell ref="A1:J1"/>
    <mergeCell ref="A2:J2"/>
  </mergeCells>
  <conditionalFormatting sqref="H4">
    <cfRule type="expression" priority="1" dxfId="0">
      <formula>AND($B4&lt;&gt;"",$H4="")</formula>
    </cfRule>
  </conditionalFormatting>
  <conditionalFormatting sqref="H5">
    <cfRule type="expression" priority="2" dxfId="0">
      <formula>AND($B5&lt;&gt;"",$H5="")</formula>
    </cfRule>
  </conditionalFormatting>
  <conditionalFormatting sqref="H6">
    <cfRule type="expression" priority="3" dxfId="0">
      <formula>AND($B6&lt;&gt;"",$H6="")</formula>
    </cfRule>
  </conditionalFormatting>
  <conditionalFormatting sqref="H7">
    <cfRule type="expression" priority="4" dxfId="0">
      <formula>AND($B7&lt;&gt;"",$H7="")</formula>
    </cfRule>
  </conditionalFormatting>
  <conditionalFormatting sqref="H8">
    <cfRule type="expression" priority="5" dxfId="0">
      <formula>AND($B8&lt;&gt;"",$H8="")</formula>
    </cfRule>
  </conditionalFormatting>
  <conditionalFormatting sqref="H9">
    <cfRule type="expression" priority="6" dxfId="0">
      <formula>AND($B9&lt;&gt;"",$H9="")</formula>
    </cfRule>
  </conditionalFormatting>
  <conditionalFormatting sqref="H10">
    <cfRule type="expression" priority="7" dxfId="0">
      <formula>AND($B10&lt;&gt;"",$H10="")</formula>
    </cfRule>
  </conditionalFormatting>
  <conditionalFormatting sqref="H11">
    <cfRule type="expression" priority="8" dxfId="0">
      <formula>AND($B11&lt;&gt;"",$H11="")</formula>
    </cfRule>
  </conditionalFormatting>
  <conditionalFormatting sqref="H12">
    <cfRule type="expression" priority="9" dxfId="0">
      <formula>AND($B12&lt;&gt;"",$H12="")</formula>
    </cfRule>
  </conditionalFormatting>
  <conditionalFormatting sqref="H13">
    <cfRule type="expression" priority="10" dxfId="0">
      <formula>AND($B13&lt;&gt;"",$H13="")</formula>
    </cfRule>
  </conditionalFormatting>
  <conditionalFormatting sqref="H14">
    <cfRule type="expression" priority="11" dxfId="0">
      <formula>AND($B14&lt;&gt;"",$H14="")</formula>
    </cfRule>
  </conditionalFormatting>
  <conditionalFormatting sqref="H15">
    <cfRule type="expression" priority="12" dxfId="0">
      <formula>AND($B15&lt;&gt;"",$H15="")</formula>
    </cfRule>
  </conditionalFormatting>
  <conditionalFormatting sqref="H16">
    <cfRule type="expression" priority="13" dxfId="0">
      <formula>AND($B16&lt;&gt;"",$H16="")</formula>
    </cfRule>
  </conditionalFormatting>
  <conditionalFormatting sqref="H17">
    <cfRule type="expression" priority="14" dxfId="0">
      <formula>AND($B17&lt;&gt;"",$H17="")</formula>
    </cfRule>
  </conditionalFormatting>
  <conditionalFormatting sqref="H18">
    <cfRule type="expression" priority="15" dxfId="0">
      <formula>AND($B18&lt;&gt;"",$H18="")</formula>
    </cfRule>
  </conditionalFormatting>
  <conditionalFormatting sqref="H19">
    <cfRule type="expression" priority="16" dxfId="0">
      <formula>AND($B19&lt;&gt;"",$H19="")</formula>
    </cfRule>
  </conditionalFormatting>
  <conditionalFormatting sqref="H20">
    <cfRule type="expression" priority="17" dxfId="0">
      <formula>AND($B20&lt;&gt;"",$H20="")</formula>
    </cfRule>
  </conditionalFormatting>
  <conditionalFormatting sqref="H21">
    <cfRule type="expression" priority="18" dxfId="0">
      <formula>AND($B21&lt;&gt;"",$H21="")</formula>
    </cfRule>
  </conditionalFormatting>
  <conditionalFormatting sqref="H22">
    <cfRule type="expression" priority="19" dxfId="0">
      <formula>AND($B22&lt;&gt;"",$H22="")</formula>
    </cfRule>
  </conditionalFormatting>
  <conditionalFormatting sqref="H23">
    <cfRule type="expression" priority="20" dxfId="0">
      <formula>AND($B23&lt;&gt;"",$H23="")</formula>
    </cfRule>
  </conditionalFormatting>
  <dataValidations count="1">
    <dataValidation sqref="I4:I23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36" customWidth="1" min="3" max="3"/>
    <col width="14" customWidth="1" min="4" max="4"/>
    <col width="12" customWidth="1" min="5" max="5"/>
    <col width="12" customWidth="1" min="6" max="6"/>
    <col width="28" customWidth="1" min="7" max="7"/>
    <col width="12" customWidth="1" min="8" max="8"/>
    <col width="11" customWidth="1" min="9" max="9"/>
  </cols>
  <sheetData>
    <row r="1" ht="26" customHeight="1">
      <c r="A1" s="5" t="inlineStr">
        <is>
          <t>问题整改销项（四项齐了才算可销项）</t>
        </is>
      </c>
    </row>
    <row r="2" ht="38" customHeight="1">
      <c r="A2" s="6" t="inlineStr">
        <is>
          <t>只有「责任人＋时限＋验证方式」三项都在，这条问题才算可销项。关闭日期空着的一律计为未闭环。</t>
        </is>
      </c>
    </row>
    <row r="3" ht="34" customHeight="1">
      <c r="A3" s="7" t="inlineStr">
        <is>
          <t>序号</t>
        </is>
      </c>
      <c r="B3" s="7" t="inlineStr">
        <is>
          <t>问题来源</t>
        </is>
      </c>
      <c r="C3" s="7" t="inlineStr">
        <is>
          <t>问题描述</t>
        </is>
      </c>
      <c r="D3" s="7" t="inlineStr">
        <is>
          <t>问题类别</t>
        </is>
      </c>
      <c r="E3" s="7" t="inlineStr">
        <is>
          <t>责任人</t>
        </is>
      </c>
      <c r="F3" s="7" t="inlineStr">
        <is>
          <t>整改时限</t>
        </is>
      </c>
      <c r="G3" s="7" t="inlineStr">
        <is>
          <t>验证方式</t>
        </is>
      </c>
      <c r="H3" s="7" t="inlineStr">
        <is>
          <t>关闭日期</t>
        </is>
      </c>
      <c r="I3" s="7" t="inlineStr">
        <is>
          <t>状态</t>
        </is>
      </c>
    </row>
    <row r="4">
      <c r="A4" s="8" t="n">
        <v>1</v>
      </c>
      <c r="B4" s="8" t="n"/>
      <c r="C4" s="8" t="n"/>
      <c r="D4" s="8" t="n"/>
      <c r="E4" s="8" t="n"/>
      <c r="F4" s="8" t="n"/>
      <c r="G4" s="8" t="n"/>
      <c r="H4" s="8" t="n"/>
      <c r="I4" s="8">
        <f>IF($C4="","",IF($H4&lt;&gt;"","已关闭",IF(OR($E4="",$F4="",$G4=""),"资料不全","未闭环")))</f>
        <v/>
      </c>
    </row>
    <row r="5">
      <c r="A5" s="8" t="n">
        <v>2</v>
      </c>
      <c r="B5" s="8" t="n"/>
      <c r="C5" s="8" t="n"/>
      <c r="D5" s="8" t="n"/>
      <c r="E5" s="8" t="n"/>
      <c r="F5" s="8" t="n"/>
      <c r="G5" s="8" t="n"/>
      <c r="H5" s="8" t="n"/>
      <c r="I5" s="8">
        <f>IF($C5="","",IF($H5&lt;&gt;"","已关闭",IF(OR($E5="",$F5="",$G5=""),"资料不全","未闭环")))</f>
        <v/>
      </c>
    </row>
    <row r="6">
      <c r="A6" s="8" t="n">
        <v>3</v>
      </c>
      <c r="B6" s="8" t="n"/>
      <c r="C6" s="8" t="n"/>
      <c r="D6" s="8" t="n"/>
      <c r="E6" s="8" t="n"/>
      <c r="F6" s="8" t="n"/>
      <c r="G6" s="8" t="n"/>
      <c r="H6" s="8" t="n"/>
      <c r="I6" s="8">
        <f>IF($C6="","",IF($H6&lt;&gt;"","已关闭",IF(OR($E6="",$F6="",$G6=""),"资料不全","未闭环")))</f>
        <v/>
      </c>
    </row>
    <row r="7">
      <c r="A7" s="8" t="n">
        <v>4</v>
      </c>
      <c r="B7" s="8" t="n"/>
      <c r="C7" s="8" t="n"/>
      <c r="D7" s="8" t="n"/>
      <c r="E7" s="8" t="n"/>
      <c r="F7" s="8" t="n"/>
      <c r="G7" s="8" t="n"/>
      <c r="H7" s="8" t="n"/>
      <c r="I7" s="8">
        <f>IF($C7="","",IF($H7&lt;&gt;"","已关闭",IF(OR($E7="",$F7="",$G7=""),"资料不全","未闭环")))</f>
        <v/>
      </c>
    </row>
    <row r="8">
      <c r="A8" s="8" t="n">
        <v>5</v>
      </c>
      <c r="B8" s="8" t="n"/>
      <c r="C8" s="8" t="n"/>
      <c r="D8" s="8" t="n"/>
      <c r="E8" s="8" t="n"/>
      <c r="F8" s="8" t="n"/>
      <c r="G8" s="8" t="n"/>
      <c r="H8" s="8" t="n"/>
      <c r="I8" s="8">
        <f>IF($C8="","",IF($H8&lt;&gt;"","已关闭",IF(OR($E8="",$F8="",$G8=""),"资料不全","未闭环")))</f>
        <v/>
      </c>
    </row>
    <row r="9">
      <c r="A9" s="8" t="n">
        <v>6</v>
      </c>
      <c r="B9" s="8" t="n"/>
      <c r="C9" s="8" t="n"/>
      <c r="D9" s="8" t="n"/>
      <c r="E9" s="8" t="n"/>
      <c r="F9" s="8" t="n"/>
      <c r="G9" s="8" t="n"/>
      <c r="H9" s="8" t="n"/>
      <c r="I9" s="8">
        <f>IF($C9="","",IF($H9&lt;&gt;"","已关闭",IF(OR($E9="",$F9="",$G9=""),"资料不全","未闭环")))</f>
        <v/>
      </c>
    </row>
    <row r="10">
      <c r="A10" s="8" t="n">
        <v>7</v>
      </c>
      <c r="B10" s="8" t="n"/>
      <c r="C10" s="8" t="n"/>
      <c r="D10" s="8" t="n"/>
      <c r="E10" s="8" t="n"/>
      <c r="F10" s="8" t="n"/>
      <c r="G10" s="8" t="n"/>
      <c r="H10" s="8" t="n"/>
      <c r="I10" s="8">
        <f>IF($C10="","",IF($H10&lt;&gt;"","已关闭",IF(OR($E10="",$F10="",$G10=""),"资料不全","未闭环")))</f>
        <v/>
      </c>
    </row>
    <row r="11">
      <c r="A11" s="8" t="n">
        <v>8</v>
      </c>
      <c r="B11" s="8" t="n"/>
      <c r="C11" s="8" t="n"/>
      <c r="D11" s="8" t="n"/>
      <c r="E11" s="8" t="n"/>
      <c r="F11" s="8" t="n"/>
      <c r="G11" s="8" t="n"/>
      <c r="H11" s="8" t="n"/>
      <c r="I11" s="8">
        <f>IF($C11="","",IF($H11&lt;&gt;"","已关闭",IF(OR($E11="",$F11="",$G11=""),"资料不全","未闭环")))</f>
        <v/>
      </c>
    </row>
    <row r="12">
      <c r="A12" s="8" t="n">
        <v>9</v>
      </c>
      <c r="B12" s="8" t="n"/>
      <c r="C12" s="8" t="n"/>
      <c r="D12" s="8" t="n"/>
      <c r="E12" s="8" t="n"/>
      <c r="F12" s="8" t="n"/>
      <c r="G12" s="8" t="n"/>
      <c r="H12" s="8" t="n"/>
      <c r="I12" s="8">
        <f>IF($C12="","",IF($H12&lt;&gt;"","已关闭",IF(OR($E12="",$F12="",$G12=""),"资料不全","未闭环")))</f>
        <v/>
      </c>
    </row>
    <row r="13">
      <c r="A13" s="8" t="n">
        <v>10</v>
      </c>
      <c r="B13" s="8" t="n"/>
      <c r="C13" s="8" t="n"/>
      <c r="D13" s="8" t="n"/>
      <c r="E13" s="8" t="n"/>
      <c r="F13" s="8" t="n"/>
      <c r="G13" s="8" t="n"/>
      <c r="H13" s="8" t="n"/>
      <c r="I13" s="8">
        <f>IF($C13="","",IF($H13&lt;&gt;"","已关闭",IF(OR($E13="",$F13="",$G13=""),"资料不全","未闭环")))</f>
        <v/>
      </c>
    </row>
    <row r="14">
      <c r="A14" s="8" t="n">
        <v>11</v>
      </c>
      <c r="B14" s="8" t="n"/>
      <c r="C14" s="8" t="n"/>
      <c r="D14" s="8" t="n"/>
      <c r="E14" s="8" t="n"/>
      <c r="F14" s="8" t="n"/>
      <c r="G14" s="8" t="n"/>
      <c r="H14" s="8" t="n"/>
      <c r="I14" s="8">
        <f>IF($C14="","",IF($H14&lt;&gt;"","已关闭",IF(OR($E14="",$F14="",$G14=""),"资料不全","未闭环")))</f>
        <v/>
      </c>
    </row>
    <row r="15">
      <c r="A15" s="8" t="n">
        <v>12</v>
      </c>
      <c r="B15" s="8" t="n"/>
      <c r="C15" s="8" t="n"/>
      <c r="D15" s="8" t="n"/>
      <c r="E15" s="8" t="n"/>
      <c r="F15" s="8" t="n"/>
      <c r="G15" s="8" t="n"/>
      <c r="H15" s="8" t="n"/>
      <c r="I15" s="8">
        <f>IF($C15="","",IF($H15&lt;&gt;"","已关闭",IF(OR($E15="",$F15="",$G15=""),"资料不全","未闭环")))</f>
        <v/>
      </c>
    </row>
    <row r="16">
      <c r="A16" s="8" t="n">
        <v>13</v>
      </c>
      <c r="B16" s="8" t="n"/>
      <c r="C16" s="8" t="n"/>
      <c r="D16" s="8" t="n"/>
      <c r="E16" s="8" t="n"/>
      <c r="F16" s="8" t="n"/>
      <c r="G16" s="8" t="n"/>
      <c r="H16" s="8" t="n"/>
      <c r="I16" s="8">
        <f>IF($C16="","",IF($H16&lt;&gt;"","已关闭",IF(OR($E16="",$F16="",$G16=""),"资料不全","未闭环")))</f>
        <v/>
      </c>
    </row>
    <row r="17">
      <c r="A17" s="8" t="n">
        <v>14</v>
      </c>
      <c r="B17" s="8" t="n"/>
      <c r="C17" s="8" t="n"/>
      <c r="D17" s="8" t="n"/>
      <c r="E17" s="8" t="n"/>
      <c r="F17" s="8" t="n"/>
      <c r="G17" s="8" t="n"/>
      <c r="H17" s="8" t="n"/>
      <c r="I17" s="8">
        <f>IF($C17="","",IF($H17&lt;&gt;"","已关闭",IF(OR($E17="",$F17="",$G17=""),"资料不全","未闭环")))</f>
        <v/>
      </c>
    </row>
    <row r="18">
      <c r="A18" s="8" t="n">
        <v>15</v>
      </c>
      <c r="B18" s="8" t="n"/>
      <c r="C18" s="8" t="n"/>
      <c r="D18" s="8" t="n"/>
      <c r="E18" s="8" t="n"/>
      <c r="F18" s="8" t="n"/>
      <c r="G18" s="8" t="n"/>
      <c r="H18" s="8" t="n"/>
      <c r="I18" s="8">
        <f>IF($C18="","",IF($H18&lt;&gt;"","已关闭",IF(OR($E18="",$F18="",$G18=""),"资料不全","未闭环")))</f>
        <v/>
      </c>
    </row>
    <row r="19">
      <c r="A19" s="8" t="n">
        <v>16</v>
      </c>
      <c r="B19" s="8" t="n"/>
      <c r="C19" s="8" t="n"/>
      <c r="D19" s="8" t="n"/>
      <c r="E19" s="8" t="n"/>
      <c r="F19" s="8" t="n"/>
      <c r="G19" s="8" t="n"/>
      <c r="H19" s="8" t="n"/>
      <c r="I19" s="8">
        <f>IF($C19="","",IF($H19&lt;&gt;"","已关闭",IF(OR($E19="",$F19="",$G19=""),"资料不全","未闭环")))</f>
        <v/>
      </c>
    </row>
    <row r="20">
      <c r="A20" s="8" t="n">
        <v>17</v>
      </c>
      <c r="B20" s="8" t="n"/>
      <c r="C20" s="8" t="n"/>
      <c r="D20" s="8" t="n"/>
      <c r="E20" s="8" t="n"/>
      <c r="F20" s="8" t="n"/>
      <c r="G20" s="8" t="n"/>
      <c r="H20" s="8" t="n"/>
      <c r="I20" s="8">
        <f>IF($C20="","",IF($H20&lt;&gt;"","已关闭",IF(OR($E20="",$F20="",$G20=""),"资料不全","未闭环")))</f>
        <v/>
      </c>
    </row>
    <row r="21">
      <c r="A21" s="8" t="n">
        <v>18</v>
      </c>
      <c r="B21" s="8" t="n"/>
      <c r="C21" s="8" t="n"/>
      <c r="D21" s="8" t="n"/>
      <c r="E21" s="8" t="n"/>
      <c r="F21" s="8" t="n"/>
      <c r="G21" s="8" t="n"/>
      <c r="H21" s="8" t="n"/>
      <c r="I21" s="8">
        <f>IF($C21="","",IF($H21&lt;&gt;"","已关闭",IF(OR($E21="",$F21="",$G21=""),"资料不全","未闭环")))</f>
        <v/>
      </c>
    </row>
    <row r="22">
      <c r="A22" s="8" t="n">
        <v>19</v>
      </c>
      <c r="B22" s="8" t="n"/>
      <c r="C22" s="8" t="n"/>
      <c r="D22" s="8" t="n"/>
      <c r="E22" s="8" t="n"/>
      <c r="F22" s="8" t="n"/>
      <c r="G22" s="8" t="n"/>
      <c r="H22" s="8" t="n"/>
      <c r="I22" s="8">
        <f>IF($C22="","",IF($H22&lt;&gt;"","已关闭",IF(OR($E22="",$F22="",$G22=""),"资料不全","未闭环")))</f>
        <v/>
      </c>
    </row>
    <row r="23">
      <c r="A23" s="8" t="n">
        <v>20</v>
      </c>
      <c r="B23" s="8" t="n"/>
      <c r="C23" s="8" t="n"/>
      <c r="D23" s="8" t="n"/>
      <c r="E23" s="8" t="n"/>
      <c r="F23" s="8" t="n"/>
      <c r="G23" s="8" t="n"/>
      <c r="H23" s="8" t="n"/>
      <c r="I23" s="8">
        <f>IF($C23="","",IF($H23&lt;&gt;"","已关闭",IF(OR($E23="",$F23="",$G23=""),"资料不全","未闭环")))</f>
        <v/>
      </c>
    </row>
    <row r="24">
      <c r="A24" s="8" t="n">
        <v>21</v>
      </c>
      <c r="B24" s="8" t="n"/>
      <c r="C24" s="8" t="n"/>
      <c r="D24" s="8" t="n"/>
      <c r="E24" s="8" t="n"/>
      <c r="F24" s="8" t="n"/>
      <c r="G24" s="8" t="n"/>
      <c r="H24" s="8" t="n"/>
      <c r="I24" s="8">
        <f>IF($C24="","",IF($H24&lt;&gt;"","已关闭",IF(OR($E24="",$F24="",$G24=""),"资料不全","未闭环")))</f>
        <v/>
      </c>
    </row>
    <row r="25">
      <c r="A25" s="8" t="n">
        <v>22</v>
      </c>
      <c r="B25" s="8" t="n"/>
      <c r="C25" s="8" t="n"/>
      <c r="D25" s="8" t="n"/>
      <c r="E25" s="8" t="n"/>
      <c r="F25" s="8" t="n"/>
      <c r="G25" s="8" t="n"/>
      <c r="H25" s="8" t="n"/>
      <c r="I25" s="8">
        <f>IF($C25="","",IF($H25&lt;&gt;"","已关闭",IF(OR($E25="",$F25="",$G25=""),"资料不全","未闭环")))</f>
        <v/>
      </c>
    </row>
    <row r="26">
      <c r="A26" s="8" t="n">
        <v>23</v>
      </c>
      <c r="B26" s="8" t="n"/>
      <c r="C26" s="8" t="n"/>
      <c r="D26" s="8" t="n"/>
      <c r="E26" s="8" t="n"/>
      <c r="F26" s="8" t="n"/>
      <c r="G26" s="8" t="n"/>
      <c r="H26" s="8" t="n"/>
      <c r="I26" s="8">
        <f>IF($C26="","",IF($H26&lt;&gt;"","已关闭",IF(OR($E26="",$F26="",$G26=""),"资料不全","未闭环")))</f>
        <v/>
      </c>
    </row>
    <row r="27">
      <c r="A27" s="8" t="n">
        <v>24</v>
      </c>
      <c r="B27" s="8" t="n"/>
      <c r="C27" s="8" t="n"/>
      <c r="D27" s="8" t="n"/>
      <c r="E27" s="8" t="n"/>
      <c r="F27" s="8" t="n"/>
      <c r="G27" s="8" t="n"/>
      <c r="H27" s="8" t="n"/>
      <c r="I27" s="8">
        <f>IF($C27="","",IF($H27&lt;&gt;"","已关闭",IF(OR($E27="",$F27="",$G27=""),"资料不全","未闭环")))</f>
        <v/>
      </c>
    </row>
    <row r="28">
      <c r="A28" s="8" t="n">
        <v>25</v>
      </c>
      <c r="B28" s="8" t="n"/>
      <c r="C28" s="8" t="n"/>
      <c r="D28" s="8" t="n"/>
      <c r="E28" s="8" t="n"/>
      <c r="F28" s="8" t="n"/>
      <c r="G28" s="8" t="n"/>
      <c r="H28" s="8" t="n"/>
      <c r="I28" s="8">
        <f>IF($C28="","",IF($H28&lt;&gt;"","已关闭",IF(OR($E28="",$F28="",$G28=""),"资料不全","未闭环")))</f>
        <v/>
      </c>
    </row>
    <row r="30">
      <c r="B30" s="9" t="inlineStr">
        <is>
          <t>未闭环</t>
        </is>
      </c>
      <c r="C30" s="1">
        <f>COUNTIF(I4:I28,"未闭环")+COUNTIF(I4:I28,"资料不全")</f>
        <v/>
      </c>
    </row>
    <row r="31">
      <c r="B31" s="9" t="inlineStr">
        <is>
          <t>已关闭</t>
        </is>
      </c>
      <c r="C31" s="1">
        <f>COUNTIF(I4:I28,"已关闭")</f>
        <v/>
      </c>
    </row>
  </sheetData>
  <mergeCells count="2">
    <mergeCell ref="A1:I1"/>
    <mergeCell ref="A2:I2"/>
  </mergeCells>
  <dataValidations count="2">
    <dataValidation sqref="B4:B28" showDropDown="0" showInputMessage="0" showErrorMessage="0" allowBlank="1" type="list">
      <formula1>"演练,自查,监督检查,内部巡检"</formula1>
    </dataValidation>
    <dataValidation sqref="D4:D28" showDropDown="0" showInputMessage="0" showErrorMessage="0" allowBlank="1" type="list">
      <formula1>"物资缺口,记录不全,人员不熟,预案未更新,通道或设施,其他"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40" customWidth="1" min="3" max="3"/>
    <col width="13" customWidth="1" min="4" max="4"/>
    <col width="30" customWidth="1" min="5" max="5"/>
    <col width="14" customWidth="1" min="6" max="6"/>
  </cols>
  <sheetData>
    <row r="1" ht="26" customHeight="1">
      <c r="A1" s="5" t="inlineStr">
        <is>
          <t>预案改版触发核对（十类情形逐条勾）</t>
        </is>
      </c>
    </row>
    <row r="2" ht="38" customHeight="1">
      <c r="A2" s="6" t="inlineStr">
        <is>
          <t>「几年一改」不是判断标准，「现场有没有变」才是。任何一项填「有」，预案就该动，并按属地要求重新备案或报备。</t>
        </is>
      </c>
    </row>
    <row r="3" ht="34" customHeight="1">
      <c r="A3" s="7" t="inlineStr">
        <is>
          <t>序号</t>
        </is>
      </c>
      <c r="B3" s="7" t="inlineStr">
        <is>
          <t>变化情形</t>
        </is>
      </c>
      <c r="C3" s="7" t="inlineStr">
        <is>
          <t>具体表现（举例）</t>
        </is>
      </c>
      <c r="D3" s="7" t="inlineStr">
        <is>
          <t>本单位有无变化</t>
        </is>
      </c>
      <c r="E3" s="7" t="inlineStr">
        <is>
          <t>需要改的章节/附件</t>
        </is>
      </c>
      <c r="F3" s="7" t="inlineStr">
        <is>
          <t>处理状态</t>
        </is>
      </c>
    </row>
    <row r="4">
      <c r="A4" s="8" t="n">
        <v>1</v>
      </c>
      <c r="B4" s="8" t="inlineStr">
        <is>
          <t>产废种类变化</t>
        </is>
      </c>
      <c r="C4" s="8" t="inlineStr">
        <is>
          <t>新增废物种类、名录换版后代码变更</t>
        </is>
      </c>
      <c r="D4" s="8" t="n"/>
      <c r="E4" s="8" t="n"/>
      <c r="F4" s="8">
        <f>IF($D4="有","需改版",IF($D4="无","维持","待核"))</f>
        <v/>
      </c>
    </row>
    <row r="5">
      <c r="A5" s="8" t="n">
        <v>2</v>
      </c>
      <c r="B5" s="8" t="inlineStr">
        <is>
          <t>代码变更</t>
        </is>
      </c>
      <c r="C5" s="8" t="inlineStr">
        <is>
          <t>同一废物在名录调整后换了代码，标签与台账未同步</t>
        </is>
      </c>
      <c r="D5" s="8" t="n"/>
      <c r="E5" s="8" t="n"/>
      <c r="F5" s="8">
        <f>IF($D5="有","需改版",IF($D5="无","维持","待核"))</f>
        <v/>
      </c>
    </row>
    <row r="6">
      <c r="A6" s="8" t="n">
        <v>3</v>
      </c>
      <c r="B6" s="8" t="inlineStr">
        <is>
          <t>工艺变化</t>
        </is>
      </c>
      <c r="C6" s="8" t="inlineStr">
        <is>
          <t>新增产线、工艺改造导致废物性质或产生量变化</t>
        </is>
      </c>
      <c r="D6" s="8" t="n"/>
      <c r="E6" s="8" t="n"/>
      <c r="F6" s="8">
        <f>IF($D6="有","需改版",IF($D6="无","维持","待核"))</f>
        <v/>
      </c>
    </row>
    <row r="7">
      <c r="A7" s="8" t="n">
        <v>4</v>
      </c>
      <c r="B7" s="8" t="inlineStr">
        <is>
          <t>设施变化</t>
        </is>
      </c>
      <c r="C7" s="8" t="inlineStr">
        <is>
          <t>暂存间挪位、扩容、集水池填平、围堰改建</t>
        </is>
      </c>
      <c r="D7" s="8" t="n"/>
      <c r="E7" s="8" t="n"/>
      <c r="F7" s="8">
        <f>IF($D7="有","需改版",IF($D7="无","维持","待核"))</f>
        <v/>
      </c>
    </row>
    <row r="8">
      <c r="A8" s="8" t="n">
        <v>5</v>
      </c>
      <c r="B8" s="8" t="inlineStr">
        <is>
          <t>布局与通道</t>
        </is>
      </c>
      <c r="C8" s="8" t="inlineStr">
        <is>
          <t>库房分区调整、疏散通道被占用或改道</t>
        </is>
      </c>
      <c r="D8" s="8" t="n"/>
      <c r="E8" s="8" t="n"/>
      <c r="F8" s="8">
        <f>IF($D8="有","需改版",IF($D8="无","维持","待核"))</f>
        <v/>
      </c>
    </row>
    <row r="9">
      <c r="A9" s="8" t="n">
        <v>6</v>
      </c>
      <c r="B9" s="8" t="inlineStr">
        <is>
          <t>负责人变更</t>
        </is>
      </c>
      <c r="C9" s="8" t="inlineStr">
        <is>
          <t>环保负责人换人，应急预案签发人未同步</t>
        </is>
      </c>
      <c r="D9" s="8" t="n"/>
      <c r="E9" s="8" t="n"/>
      <c r="F9" s="8">
        <f>IF($D9="有","需改版",IF($D9="无","维持","待核"))</f>
        <v/>
      </c>
    </row>
    <row r="10">
      <c r="A10" s="8" t="n">
        <v>7</v>
      </c>
      <c r="B10" s="8" t="inlineStr">
        <is>
          <t>联系方式变更</t>
        </is>
      </c>
      <c r="C10" s="8" t="inlineStr">
        <is>
          <t>应急联系人离职、值班电话停机或改号</t>
        </is>
      </c>
      <c r="D10" s="8" t="n"/>
      <c r="E10" s="8" t="n"/>
      <c r="F10" s="8">
        <f>IF($D10="有","需改版",IF($D10="无","维持","待核"))</f>
        <v/>
      </c>
    </row>
    <row r="11">
      <c r="A11" s="8" t="n">
        <v>8</v>
      </c>
      <c r="B11" s="8" t="inlineStr">
        <is>
          <t>产能或贮存量</t>
        </is>
      </c>
      <c r="C11" s="8" t="inlineStr">
        <is>
          <t>扩产、贮存量上调、单班改多班</t>
        </is>
      </c>
      <c r="D11" s="8" t="n"/>
      <c r="E11" s="8" t="n"/>
      <c r="F11" s="8">
        <f>IF($D11="有","需改版",IF($D11="无","维持","待核"))</f>
        <v/>
      </c>
    </row>
    <row r="12">
      <c r="A12" s="8" t="n">
        <v>9</v>
      </c>
      <c r="B12" s="8" t="inlineStr">
        <is>
          <t>接收单位变更</t>
        </is>
      </c>
      <c r="C12" s="8" t="inlineStr">
        <is>
          <t>处置单位更换、跨市或跨省转移路线调整</t>
        </is>
      </c>
      <c r="D12" s="8" t="n"/>
      <c r="E12" s="8" t="n"/>
      <c r="F12" s="8">
        <f>IF($D12="有","需改版",IF($D12="无","维持","待核"))</f>
        <v/>
      </c>
    </row>
    <row r="13">
      <c r="A13" s="8" t="n">
        <v>10</v>
      </c>
      <c r="B13" s="8" t="inlineStr">
        <is>
          <t>外部要求变化</t>
        </is>
      </c>
      <c r="C13" s="8" t="inlineStr">
        <is>
          <t>属地备案口径、报送平台或格式要求调整</t>
        </is>
      </c>
      <c r="D13" s="8" t="n"/>
      <c r="E13" s="8" t="n"/>
      <c r="F13" s="8">
        <f>IF($D13="有","需改版",IF($D13="无","维持","待核"))</f>
        <v/>
      </c>
    </row>
    <row r="15">
      <c r="B15" s="9" t="inlineStr">
        <is>
          <t>需改版项数</t>
        </is>
      </c>
      <c r="C15" s="1">
        <f>COUNTIF(D4:D13,"有")</f>
        <v/>
      </c>
    </row>
    <row r="16">
      <c r="B16" s="9" t="inlineStr">
        <is>
          <t>待核项数</t>
        </is>
      </c>
      <c r="C16" s="1">
        <f>COUNTIF(D4:D13,"待核")</f>
        <v/>
      </c>
    </row>
  </sheetData>
  <mergeCells count="2">
    <mergeCell ref="A2:F2"/>
    <mergeCell ref="A1:F1"/>
  </mergeCells>
  <dataValidations count="1">
    <dataValidation sqref="D4:D13" showDropDown="0" showInputMessage="0" showErrorMessage="0" allowBlank="1" type="list">
      <formula1>"有,无,待核"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5" customWidth="1" min="2" max="2"/>
    <col width="14" customWidth="1" min="3" max="3"/>
    <col width="20" customWidth="1" min="4" max="4"/>
    <col width="14" customWidth="1" min="5" max="5"/>
    <col width="9" customWidth="1" min="6" max="6"/>
    <col width="13" customWidth="1" min="7" max="7"/>
    <col width="34" customWidth="1" min="8" max="8"/>
    <col width="12" customWidth="1" min="9" max="9"/>
    <col width="11" customWidth="1" min="10" max="10"/>
    <col width="12" customWidth="1" min="11" max="11"/>
  </cols>
  <sheetData>
    <row r="1" ht="26" customHeight="1">
      <c r="A1" s="5" t="inlineStr">
        <is>
          <t>处置事件台账（五个字段，缺一不算闭环）</t>
        </is>
      </c>
    </row>
    <row r="2" ht="38" customHeight="1">
      <c r="A2" s="6" t="inlineStr">
        <is>
          <t>发现时间与发现人／废物与代码／数量与计量方式／处置与去向／签字与复核。估的数量必须标明「估」，不能与称重数混填。</t>
        </is>
      </c>
    </row>
    <row r="3" ht="34" customHeight="1">
      <c r="A3" s="7" t="inlineStr">
        <is>
          <t>序号</t>
        </is>
      </c>
      <c r="B3" s="7" t="inlineStr">
        <is>
          <t>发现时间</t>
        </is>
      </c>
      <c r="C3" s="7" t="inlineStr">
        <is>
          <t>发现人/岗位</t>
        </is>
      </c>
      <c r="D3" s="7" t="inlineStr">
        <is>
          <t>废物名称</t>
        </is>
      </c>
      <c r="E3" s="7" t="inlineStr">
        <is>
          <t>废物代码</t>
        </is>
      </c>
      <c r="F3" s="7" t="inlineStr">
        <is>
          <t>数量</t>
        </is>
      </c>
      <c r="G3" s="7" t="inlineStr">
        <is>
          <t>计量方式</t>
        </is>
      </c>
      <c r="H3" s="7" t="inlineStr">
        <is>
          <t>处置过程与去向</t>
        </is>
      </c>
      <c r="I3" s="7" t="inlineStr">
        <is>
          <t>处置人签字</t>
        </is>
      </c>
      <c r="J3" s="7" t="inlineStr">
        <is>
          <t>复核人</t>
        </is>
      </c>
      <c r="K3" s="7" t="inlineStr">
        <is>
          <t>复核日期</t>
        </is>
      </c>
    </row>
    <row r="4">
      <c r="A4" s="8" t="n">
        <v>1</v>
      </c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</row>
    <row r="5">
      <c r="A5" s="8" t="n">
        <v>2</v>
      </c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</row>
    <row r="6">
      <c r="A6" s="8" t="n">
        <v>3</v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</row>
    <row r="7">
      <c r="A7" s="8" t="n">
        <v>4</v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</row>
    <row r="8">
      <c r="A8" s="8" t="n">
        <v>5</v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</row>
    <row r="9">
      <c r="A9" s="8" t="n">
        <v>6</v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</row>
    <row r="10">
      <c r="A10" s="8" t="n">
        <v>7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</row>
    <row r="11">
      <c r="A11" s="8" t="n">
        <v>8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>
        <v>9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</row>
    <row r="13">
      <c r="A13" s="8" t="n">
        <v>10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8" t="n">
        <v>11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8" t="n">
        <v>12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8" t="n">
        <v>13</v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</row>
    <row r="17">
      <c r="A17" s="8" t="n">
        <v>14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8" t="n">
        <v>15</v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</row>
    <row r="19">
      <c r="A19" s="8" t="n">
        <v>16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>
      <c r="A20" s="8" t="n">
        <v>17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</row>
    <row r="21">
      <c r="A21" s="8" t="n">
        <v>18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>
      <c r="A22" s="8" t="n">
        <v>19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</row>
    <row r="23">
      <c r="A23" s="8" t="n">
        <v>20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>
      <c r="A24" s="8" t="n">
        <v>21</v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</row>
    <row r="25">
      <c r="A25" s="8" t="n">
        <v>22</v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>
      <c r="A26" s="8" t="n">
        <v>23</v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</row>
    <row r="27">
      <c r="A27" s="8" t="n">
        <v>24</v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</row>
    <row r="28">
      <c r="A28" s="8" t="n">
        <v>25</v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</row>
    <row r="29">
      <c r="A29" s="8" t="n">
        <v>26</v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</row>
    <row r="30">
      <c r="A30" s="8" t="n">
        <v>27</v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</row>
    <row r="31">
      <c r="A31" s="8" t="n">
        <v>28</v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</row>
    <row r="32">
      <c r="A32" s="8" t="n">
        <v>29</v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</row>
    <row r="33">
      <c r="A33" s="8" t="n">
        <v>30</v>
      </c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</row>
    <row r="35">
      <c r="B35" s="9" t="inlineStr">
        <is>
          <t>已记录事件数</t>
        </is>
      </c>
      <c r="C35" s="1">
        <f>COUNTA(B4:B33)</f>
        <v/>
      </c>
    </row>
    <row r="36">
      <c r="B36" s="9" t="inlineStr">
        <is>
          <t>缺复核</t>
        </is>
      </c>
      <c r="C36" s="1">
        <f>COUNTIFS(B4:B33,"&lt;&gt;",J4:J33,"")</f>
        <v/>
      </c>
    </row>
  </sheetData>
  <mergeCells count="2">
    <mergeCell ref="A2:K2"/>
    <mergeCell ref="A1:K1"/>
  </mergeCells>
  <dataValidations count="1">
    <dataValidation sqref="G4:G33" showDropDown="0" showInputMessage="0" showErrorMessage="0" allowBlank="1" type="list">
      <formula1>"称重,按桶估算,按体积估算,联单数量"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2026-10-27T08:16:53Z</dcterms:created>
  <dcterms:modified xmlns:dcterms="http://purl.org/dc/terms/" xmlns:xsi="http://www.w3.org/2001/XMLSchema-instance" xsi:type="dcterms:W3CDTF">2026-10-27T08:16:53Z</dcterms:modified>
</cp:coreProperties>
</file>