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-六块费用拆账" sheetId="1" state="visible" r:id="rId1"/>
    <sheet xmlns:r="http://schemas.openxmlformats.org/officeDocument/2006/relationships" name="2-按点位算账" sheetId="2" state="visible" r:id="rId2"/>
    <sheet xmlns:r="http://schemas.openxmlformats.org/officeDocument/2006/relationships" name="3-三种口径判定" sheetId="3" state="visible" r:id="rId3"/>
    <sheet xmlns:r="http://schemas.openxmlformats.org/officeDocument/2006/relationships" name="4-报价核对24项" sheetId="4" state="visible" r:id="rId4"/>
    <sheet xmlns:r="http://schemas.openxmlformats.org/officeDocument/2006/relationships" name="5-超支风险15类" sheetId="5" state="visible" r:id="rId5"/>
    <sheet xmlns:r="http://schemas.openxmlformats.org/officeDocument/2006/relationships" name="6-付款节点与验收" sheetId="6" state="visible" r:id="rId6"/>
    <sheet xmlns:r="http://schemas.openxmlformats.org/officeDocument/2006/relationships" name="7-使用说明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1F4E4A"/>
      <sz val="13"/>
    </font>
    <font>
      <color rgb="00666666"/>
      <sz val="9"/>
    </font>
    <font>
      <b val="1"/>
      <color rgb="00FFFFFF"/>
      <sz val="10"/>
    </font>
    <font>
      <sz val="10"/>
    </font>
    <font>
      <b val="1"/>
      <sz val="10"/>
    </font>
    <font>
      <color rgb="00A0522D"/>
      <sz val="9"/>
    </font>
    <font>
      <b val="1"/>
      <color rgb="00C00000"/>
      <sz val="11"/>
    </font>
    <font>
      <b val="1"/>
      <color rgb="00C00000"/>
      <sz val="10"/>
    </font>
    <font>
      <color rgb="00C00000"/>
      <sz val="10"/>
    </font>
    <font>
      <sz val="11"/>
    </font>
    <font>
      <b val="1"/>
      <color rgb="001F4E4A"/>
      <sz val="10"/>
    </font>
  </fonts>
  <fills count="4">
    <fill>
      <patternFill/>
    </fill>
    <fill>
      <patternFill patternType="gray125"/>
    </fill>
    <fill>
      <patternFill patternType="solid">
        <fgColor rgb="001F4E4A"/>
      </patternFill>
    </fill>
    <fill>
      <patternFill patternType="solid">
        <fgColor rgb="00FFF6E5"/>
      </patternFill>
    </fill>
  </fills>
  <borders count="2">
    <border>
      <left/>
      <right/>
      <top/>
      <bottom/>
      <diagonal/>
    </border>
    <border>
      <left style="thin">
        <color rgb="00BFCFCA"/>
      </left>
      <right style="thin">
        <color rgb="00BFCFCA"/>
      </right>
      <top style="thin">
        <color rgb="00BFCFCA"/>
      </top>
      <bottom style="thin">
        <color rgb="00BFCFCA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5" fillId="0" borderId="0" pivotButton="0" quotePrefix="0" xfId="0"/>
    <xf numFmtId="0" fontId="5" fillId="3" borderId="1" pivotButton="0" quotePrefix="0" xfId="0"/>
    <xf numFmtId="0" fontId="6" fillId="0" borderId="0" pivotButton="0" quotePrefix="0" xfId="0"/>
    <xf numFmtId="0" fontId="4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26" customWidth="1" min="3" max="3"/>
    <col width="12" customWidth="1" min="4" max="4"/>
    <col width="12" customWidth="1" min="5" max="5"/>
    <col width="15" customWidth="1" min="6" max="6"/>
    <col width="12" customWidth="1" min="7" max="7"/>
    <col width="30" customWidth="1" min="8" max="8"/>
  </cols>
  <sheetData>
    <row r="1">
      <c r="A1" s="1" t="inlineStr">
        <is>
          <t>六块费用拆账底稿</t>
        </is>
      </c>
    </row>
    <row r="2">
      <c r="A2" s="2" t="inlineStr">
        <is>
          <t>黄色格为填写项。金额一律留空由你按现场填——本表不给任何预设价，图纸与点数定下来才谈得上数。差异、占比自动算。</t>
        </is>
      </c>
    </row>
    <row r="3" ht="30" customHeight="1">
      <c r="A3" s="3" t="inlineStr">
        <is>
          <t>费用块</t>
        </is>
      </c>
      <c r="B3" s="3" t="inlineStr">
        <is>
          <t>通常包含（报价单上怎么写）</t>
        </is>
      </c>
      <c r="C3" s="3" t="inlineStr">
        <is>
          <t>按什么计价</t>
        </is>
      </c>
      <c r="D3" s="3" t="inlineStr">
        <is>
          <t>我方预估</t>
        </is>
      </c>
      <c r="E3" s="3" t="inlineStr">
        <is>
          <t>供应商报价</t>
        </is>
      </c>
      <c r="F3" s="3" t="inlineStr">
        <is>
          <t>差异（报价-预估）</t>
        </is>
      </c>
      <c r="G3" s="3" t="inlineStr">
        <is>
          <t>占报价合计</t>
        </is>
      </c>
      <c r="H3" s="3" t="inlineStr">
        <is>
          <t>备注 / 不含哪些</t>
        </is>
      </c>
    </row>
    <row r="4">
      <c r="A4" s="4" t="inlineStr">
        <is>
          <t>土建与配套</t>
        </is>
      </c>
      <c r="B4" s="4" t="inlineStr">
        <is>
          <t>地面处理（找平、自流平、防渗）、围堰、分区隔断、排水与收集、通风</t>
        </is>
      </c>
      <c r="C4" s="4" t="inlineStr">
        <is>
          <t>按面积 × 做法</t>
        </is>
      </c>
      <c r="D4" s="5" t="n"/>
      <c r="E4" s="5" t="n"/>
      <c r="F4" s="4">
        <f>IF(AND(D4&lt;&gt;"",E4&lt;&gt;""),E4-D4,"")</f>
        <v/>
      </c>
      <c r="G4" s="4">
        <f>IF(AND(E4&lt;&gt;"",$E$11&lt;&gt;0),E4/$E$11,"")</f>
        <v/>
      </c>
      <c r="H4" s="5" t="inlineStr">
        <is>
          <t>地面起砂是否需要打磨重做、局部是否下沉</t>
        </is>
      </c>
    </row>
    <row r="5">
      <c r="A5" s="4" t="inlineStr">
        <is>
          <t>电与网</t>
        </is>
      </c>
      <c r="B5" s="4" t="inlineStr">
        <is>
          <t>强弱电改造、桥架或穿管、独立回路、接入点或拉线</t>
        </is>
      </c>
      <c r="C5" s="4" t="inlineStr">
        <is>
          <t>按点位 × 走线长度</t>
        </is>
      </c>
      <c r="D5" s="5" t="n"/>
      <c r="E5" s="5" t="n"/>
      <c r="F5" s="4">
        <f>IF(AND(D5&lt;&gt;"",E5&lt;&gt;""),E5-D5,"")</f>
        <v/>
      </c>
      <c r="G5" s="4">
        <f>IF(AND(E5&lt;&gt;"",$E$11&lt;&gt;0),E5/$E$11,"")</f>
        <v/>
      </c>
      <c r="H5" s="5" t="inlineStr">
        <is>
          <t>库房到配电箱的实际距离、是否跨楼层</t>
        </is>
      </c>
    </row>
    <row r="6">
      <c r="A6" s="4" t="inlineStr">
        <is>
          <t>物联网硬件</t>
        </is>
      </c>
      <c r="B6" s="4" t="inlineStr">
        <is>
          <t>称重终端（台秤/地磅）、标签打印机与耗材、扫码枪、网关、摄像头</t>
        </is>
      </c>
      <c r="C6" s="4" t="inlineStr">
        <is>
          <t>按台个计价，随量程与防爆等级跳档</t>
        </is>
      </c>
      <c r="D6" s="5" t="n"/>
      <c r="E6" s="5" t="n"/>
      <c r="F6" s="4">
        <f>IF(AND(D6&lt;&gt;"",E6&lt;&gt;""),E6-D6,"")</f>
        <v/>
      </c>
      <c r="G6" s="4">
        <f>IF(AND(E6&lt;&gt;"",$E$11&lt;&gt;0),E6/$E$11,"")</f>
        <v/>
      </c>
      <c r="H6" s="5" t="inlineStr">
        <is>
          <t>选台秤还是挖坑上地磅；是否防爆</t>
        </is>
      </c>
    </row>
    <row r="7">
      <c r="A7" s="4" t="inlineStr">
        <is>
          <t>软件平台</t>
        </is>
      </c>
      <c r="B7" s="4" t="inlineStr">
        <is>
          <t>电子台账、转移联单、贮存时限预警、多站点汇总</t>
        </is>
      </c>
      <c r="C7" s="4" t="inlineStr">
        <is>
          <t>按产废点数或站点数授权 + 功能模块</t>
        </is>
      </c>
      <c r="D7" s="5" t="n"/>
      <c r="E7" s="5" t="n"/>
      <c r="F7" s="4">
        <f>IF(AND(D7&lt;&gt;"",E7&lt;&gt;""),E7-D7,"")</f>
        <v/>
      </c>
      <c r="G7" s="4">
        <f>IF(AND(E7&lt;&gt;"",$E$11&lt;&gt;0),E7/$E$11,"")</f>
        <v/>
      </c>
      <c r="H7" s="5" t="inlineStr">
        <is>
          <t>授权是买断还是年费；点位是否写死</t>
        </is>
      </c>
    </row>
    <row r="8">
      <c r="A8" s="4" t="inlineStr">
        <is>
          <t>实施与对接</t>
        </is>
      </c>
      <c r="B8" s="4" t="inlineStr">
        <is>
          <t>布点、安装、联调、培训；省固废平台或 ERP 对接</t>
        </is>
      </c>
      <c r="C8" s="4" t="inlineStr">
        <is>
          <t>按人天 × 现场条件</t>
        </is>
      </c>
      <c r="D8" s="5" t="n"/>
      <c r="E8" s="5" t="n"/>
      <c r="F8" s="4">
        <f>IF(AND(D8&lt;&gt;"",E8&lt;&gt;""),E8-D8,"")</f>
        <v/>
      </c>
      <c r="G8" s="4">
        <f>IF(AND(E8&lt;&gt;"",$E$11&lt;&gt;0),E8/$E$11,"")</f>
        <v/>
      </c>
      <c r="H8" s="5" t="inlineStr">
        <is>
          <t>对接做到哪一级、变更谁负责</t>
        </is>
      </c>
    </row>
    <row r="9">
      <c r="A9" s="4" t="inlineStr">
        <is>
          <t>运维与年费</t>
        </is>
      </c>
      <c r="B9" s="4" t="inlineStr">
        <is>
          <t>远程支持、版本升级、数据备份、硬件保修</t>
        </is>
      </c>
      <c r="C9" s="4" t="inlineStr">
        <is>
          <t>按年 × 站点数</t>
        </is>
      </c>
      <c r="D9" s="5" t="n"/>
      <c r="E9" s="5" t="n"/>
      <c r="F9" s="4">
        <f>IF(AND(D9&lt;&gt;"",E9&lt;&gt;""),E9-D9,"")</f>
        <v/>
      </c>
      <c r="G9" s="4">
        <f>IF(AND(E9&lt;&gt;"",$E$11&lt;&gt;0),E9/$E$11,"")</f>
        <v/>
      </c>
      <c r="H9" s="5" t="inlineStr">
        <is>
          <t>是否含硬件保修、响应时限</t>
        </is>
      </c>
    </row>
    <row r="10">
      <c r="A10" s="6" t="inlineStr">
        <is>
          <t>合计</t>
        </is>
      </c>
      <c r="D10" s="7">
        <f>SUM(D4:D9)</f>
        <v/>
      </c>
      <c r="E10" s="7">
        <f>SUM(E4:E9)</f>
        <v/>
      </c>
      <c r="F10" s="7">
        <f>IF(COUNT(E4:E9)&gt;0,E10-D10,"")</f>
        <v/>
      </c>
    </row>
    <row r="11">
      <c r="A11" s="8" t="inlineStr">
        <is>
          <t>填报提醒：土建占比最高的一格通常是最后谈的，先把地面和围堰做法定死再让对方报设备，否则设备价里会含一笔说不清的地面处理。</t>
        </is>
      </c>
    </row>
  </sheetData>
  <mergeCells count="1">
    <mergeCell ref="A11:H1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8" customWidth="1" min="2" max="2"/>
    <col width="16" customWidth="1" min="3" max="3"/>
    <col width="15" customWidth="1" min="4" max="4"/>
    <col width="11" customWidth="1" min="5" max="5"/>
    <col width="12" customWidth="1" min="6" max="6"/>
    <col width="12" customWidth="1" min="7" max="7"/>
    <col width="14" customWidth="1" min="8" max="8"/>
    <col width="13" customWidth="1" min="9" max="9"/>
    <col width="24" customWidth="1" min="10" max="10"/>
  </cols>
  <sheetData>
    <row r="1">
      <c r="A1" s="1" t="inlineStr">
        <is>
          <t>按产废点算账</t>
        </is>
      </c>
    </row>
    <row r="2">
      <c r="A2" s="2" t="inlineStr">
        <is>
          <t>一行一个产废点。填完自动汇总点数、需网关数、总走线长度与最大单件重量——这四个数就是预算的骨架。</t>
        </is>
      </c>
    </row>
    <row r="3" ht="30" customHeight="1">
      <c r="A3" s="3" t="inlineStr">
        <is>
          <t>序号</t>
        </is>
      </c>
      <c r="B3" s="3" t="inlineStr">
        <is>
          <t>点位名称</t>
        </is>
      </c>
      <c r="C3" s="3" t="inlineStr">
        <is>
          <t>所在位置/楼层</t>
        </is>
      </c>
      <c r="D3" s="3" t="inlineStr">
        <is>
          <t>单件最大重量(kg)</t>
        </is>
      </c>
      <c r="E3" s="3" t="inlineStr">
        <is>
          <t>日称重件数</t>
        </is>
      </c>
      <c r="F3" s="3" t="inlineStr">
        <is>
          <t>设备形态</t>
        </is>
      </c>
      <c r="G3" s="3" t="inlineStr">
        <is>
          <t>接口类型</t>
        </is>
      </c>
      <c r="H3" s="3" t="inlineStr">
        <is>
          <t>到网关距离(m)</t>
        </is>
      </c>
      <c r="I3" s="3" t="inlineStr">
        <is>
          <t>是否需要网关</t>
        </is>
      </c>
      <c r="J3" s="3" t="inlineStr">
        <is>
          <t>备注</t>
        </is>
      </c>
    </row>
    <row r="4">
      <c r="A4" s="4" t="n">
        <v>1</v>
      </c>
      <c r="B4" s="5" t="n"/>
      <c r="C4" s="5" t="n"/>
      <c r="D4" s="5" t="n"/>
      <c r="E4" s="5" t="n"/>
      <c r="F4" s="5" t="n"/>
      <c r="G4" s="5" t="n"/>
      <c r="H4" s="5" t="n"/>
      <c r="I4" s="4">
        <f>IF(H4="","",IF(H4&gt;30,"需","不加"))</f>
        <v/>
      </c>
      <c r="J4" s="5" t="n"/>
    </row>
    <row r="5">
      <c r="A5" s="4" t="n">
        <v>2</v>
      </c>
      <c r="B5" s="5" t="n"/>
      <c r="C5" s="5" t="n"/>
      <c r="D5" s="5" t="n"/>
      <c r="E5" s="5" t="n"/>
      <c r="F5" s="5" t="n"/>
      <c r="G5" s="5" t="n"/>
      <c r="H5" s="5" t="n"/>
      <c r="I5" s="4">
        <f>IF(H5="","",IF(H5&gt;30,"需","不加"))</f>
        <v/>
      </c>
      <c r="J5" s="5" t="n"/>
    </row>
    <row r="6">
      <c r="A6" s="4" t="n">
        <v>3</v>
      </c>
      <c r="B6" s="5" t="n"/>
      <c r="C6" s="5" t="n"/>
      <c r="D6" s="5" t="n"/>
      <c r="E6" s="5" t="n"/>
      <c r="F6" s="5" t="n"/>
      <c r="G6" s="5" t="n"/>
      <c r="H6" s="5" t="n"/>
      <c r="I6" s="4">
        <f>IF(H6="","",IF(H6&gt;30,"需","不加"))</f>
        <v/>
      </c>
      <c r="J6" s="5" t="n"/>
    </row>
    <row r="7">
      <c r="A7" s="4" t="n">
        <v>4</v>
      </c>
      <c r="B7" s="5" t="n"/>
      <c r="C7" s="5" t="n"/>
      <c r="D7" s="5" t="n"/>
      <c r="E7" s="5" t="n"/>
      <c r="F7" s="5" t="n"/>
      <c r="G7" s="5" t="n"/>
      <c r="H7" s="5" t="n"/>
      <c r="I7" s="4">
        <f>IF(H7="","",IF(H7&gt;30,"需","不加"))</f>
        <v/>
      </c>
      <c r="J7" s="5" t="n"/>
    </row>
    <row r="8">
      <c r="A8" s="4" t="n">
        <v>5</v>
      </c>
      <c r="B8" s="5" t="n"/>
      <c r="C8" s="5" t="n"/>
      <c r="D8" s="5" t="n"/>
      <c r="E8" s="5" t="n"/>
      <c r="F8" s="5" t="n"/>
      <c r="G8" s="5" t="n"/>
      <c r="H8" s="5" t="n"/>
      <c r="I8" s="4">
        <f>IF(H8="","",IF(H8&gt;30,"需","不加"))</f>
        <v/>
      </c>
      <c r="J8" s="5" t="n"/>
    </row>
    <row r="9">
      <c r="A9" s="4" t="n">
        <v>6</v>
      </c>
      <c r="B9" s="5" t="n"/>
      <c r="C9" s="5" t="n"/>
      <c r="D9" s="5" t="n"/>
      <c r="E9" s="5" t="n"/>
      <c r="F9" s="5" t="n"/>
      <c r="G9" s="5" t="n"/>
      <c r="H9" s="5" t="n"/>
      <c r="I9" s="4">
        <f>IF(H9="","",IF(H9&gt;30,"需","不加"))</f>
        <v/>
      </c>
      <c r="J9" s="5" t="n"/>
    </row>
    <row r="10">
      <c r="A10" s="4" t="n">
        <v>7</v>
      </c>
      <c r="B10" s="5" t="n"/>
      <c r="C10" s="5" t="n"/>
      <c r="D10" s="5" t="n"/>
      <c r="E10" s="5" t="n"/>
      <c r="F10" s="5" t="n"/>
      <c r="G10" s="5" t="n"/>
      <c r="H10" s="5" t="n"/>
      <c r="I10" s="4">
        <f>IF(H10="","",IF(H10&gt;30,"需","不加"))</f>
        <v/>
      </c>
      <c r="J10" s="5" t="n"/>
    </row>
    <row r="11">
      <c r="A11" s="4" t="n">
        <v>8</v>
      </c>
      <c r="B11" s="5" t="n"/>
      <c r="C11" s="5" t="n"/>
      <c r="D11" s="5" t="n"/>
      <c r="E11" s="5" t="n"/>
      <c r="F11" s="5" t="n"/>
      <c r="G11" s="5" t="n"/>
      <c r="H11" s="5" t="n"/>
      <c r="I11" s="4">
        <f>IF(H11="","",IF(H11&gt;30,"需","不加"))</f>
        <v/>
      </c>
      <c r="J11" s="5" t="n"/>
    </row>
    <row r="12">
      <c r="A12" s="4" t="n">
        <v>9</v>
      </c>
      <c r="B12" s="5" t="n"/>
      <c r="C12" s="5" t="n"/>
      <c r="D12" s="5" t="n"/>
      <c r="E12" s="5" t="n"/>
      <c r="F12" s="5" t="n"/>
      <c r="G12" s="5" t="n"/>
      <c r="H12" s="5" t="n"/>
      <c r="I12" s="4">
        <f>IF(H12="","",IF(H12&gt;30,"需","不加"))</f>
        <v/>
      </c>
      <c r="J12" s="5" t="n"/>
    </row>
    <row r="13">
      <c r="A13" s="4" t="n">
        <v>10</v>
      </c>
      <c r="B13" s="5" t="n"/>
      <c r="C13" s="5" t="n"/>
      <c r="D13" s="5" t="n"/>
      <c r="E13" s="5" t="n"/>
      <c r="F13" s="5" t="n"/>
      <c r="G13" s="5" t="n"/>
      <c r="H13" s="5" t="n"/>
      <c r="I13" s="4">
        <f>IF(H13="","",IF(H13&gt;30,"需","不加"))</f>
        <v/>
      </c>
      <c r="J13" s="5" t="n"/>
    </row>
    <row r="14">
      <c r="A14" s="4" t="n">
        <v>11</v>
      </c>
      <c r="B14" s="5" t="n"/>
      <c r="C14" s="5" t="n"/>
      <c r="D14" s="5" t="n"/>
      <c r="E14" s="5" t="n"/>
      <c r="F14" s="5" t="n"/>
      <c r="G14" s="5" t="n"/>
      <c r="H14" s="5" t="n"/>
      <c r="I14" s="4">
        <f>IF(H14="","",IF(H14&gt;30,"需","不加"))</f>
        <v/>
      </c>
      <c r="J14" s="5" t="n"/>
    </row>
    <row r="15">
      <c r="A15" s="4" t="n">
        <v>12</v>
      </c>
      <c r="B15" s="5" t="n"/>
      <c r="C15" s="5" t="n"/>
      <c r="D15" s="5" t="n"/>
      <c r="E15" s="5" t="n"/>
      <c r="F15" s="5" t="n"/>
      <c r="G15" s="5" t="n"/>
      <c r="H15" s="5" t="n"/>
      <c r="I15" s="4">
        <f>IF(H15="","",IF(H15&gt;30,"需","不加"))</f>
        <v/>
      </c>
      <c r="J15" s="5" t="n"/>
    </row>
    <row r="16">
      <c r="A16" s="4" t="n">
        <v>13</v>
      </c>
      <c r="B16" s="5" t="n"/>
      <c r="C16" s="5" t="n"/>
      <c r="D16" s="5" t="n"/>
      <c r="E16" s="5" t="n"/>
      <c r="F16" s="5" t="n"/>
      <c r="G16" s="5" t="n"/>
      <c r="H16" s="5" t="n"/>
      <c r="I16" s="4">
        <f>IF(H16="","",IF(H16&gt;30,"需","不加"))</f>
        <v/>
      </c>
      <c r="J16" s="5" t="n"/>
    </row>
    <row r="17">
      <c r="A17" s="4" t="n">
        <v>14</v>
      </c>
      <c r="B17" s="5" t="n"/>
      <c r="C17" s="5" t="n"/>
      <c r="D17" s="5" t="n"/>
      <c r="E17" s="5" t="n"/>
      <c r="F17" s="5" t="n"/>
      <c r="G17" s="5" t="n"/>
      <c r="H17" s="5" t="n"/>
      <c r="I17" s="4">
        <f>IF(H17="","",IF(H17&gt;30,"需","不加"))</f>
        <v/>
      </c>
      <c r="J17" s="5" t="n"/>
    </row>
    <row r="18">
      <c r="A18" s="4" t="n">
        <v>15</v>
      </c>
      <c r="B18" s="5" t="n"/>
      <c r="C18" s="5" t="n"/>
      <c r="D18" s="5" t="n"/>
      <c r="E18" s="5" t="n"/>
      <c r="F18" s="5" t="n"/>
      <c r="G18" s="5" t="n"/>
      <c r="H18" s="5" t="n"/>
      <c r="I18" s="4">
        <f>IF(H18="","",IF(H18&gt;30,"需","不加"))</f>
        <v/>
      </c>
      <c r="J18" s="5" t="n"/>
    </row>
    <row r="21">
      <c r="B21" s="6" t="inlineStr">
        <is>
          <t>汇总</t>
        </is>
      </c>
    </row>
    <row r="22">
      <c r="B22" s="9" t="inlineStr">
        <is>
          <t>点位数</t>
        </is>
      </c>
      <c r="C22" s="7">
        <f>COUNTA(B4:B18)</f>
        <v/>
      </c>
      <c r="D22" s="2" t="inlineStr">
        <is>
          <t>软件授权与硬件数量都按它算，别漏图外点位</t>
        </is>
      </c>
    </row>
    <row r="23">
      <c r="B23" s="9" t="inlineStr">
        <is>
          <t>需加网关数</t>
        </is>
      </c>
      <c r="C23" s="7">
        <f>COUNTIF(I4:I18,"需")</f>
        <v/>
      </c>
      <c r="D23" s="2" t="inlineStr">
        <is>
          <t>超过 30 米或跨楼层就该单加，别假设 WiFi 能穿彩钢板</t>
        </is>
      </c>
    </row>
    <row r="24">
      <c r="B24" s="9" t="inlineStr">
        <is>
          <t>总走线长度(m)</t>
        </is>
      </c>
      <c r="C24" s="7">
        <f>SUM(H4:H18)</f>
        <v/>
      </c>
      <c r="D24" s="2" t="inlineStr">
        <is>
          <t>这一项直接乘出电与网那块的人工</t>
        </is>
      </c>
    </row>
    <row r="25">
      <c r="B25" s="9" t="inlineStr">
        <is>
          <t>最大单件重量(kg)</t>
        </is>
      </c>
      <c r="C25" s="7">
        <f>MAX(D4:D18)</f>
        <v/>
      </c>
      <c r="D25" s="2" t="inlineStr">
        <is>
          <t>它决定台秤还是地磅，地磅要挖坑做基础</t>
        </is>
      </c>
    </row>
    <row r="26">
      <c r="B26" s="9" t="inlineStr">
        <is>
          <t>日称重件数合计</t>
        </is>
      </c>
      <c r="C26" s="7">
        <f>SUM(E4:E18)</f>
        <v/>
      </c>
      <c r="D26" s="2" t="inlineStr">
        <is>
          <t>耗材用量与打印节拍按它算</t>
        </is>
      </c>
    </row>
  </sheetData>
  <mergeCells count="5">
    <mergeCell ref="D22:J22"/>
    <mergeCell ref="D26:J26"/>
    <mergeCell ref="D25:J25"/>
    <mergeCell ref="D24:J24"/>
    <mergeCell ref="D23:J23"/>
  </mergeCells>
  <dataValidations count="2">
    <dataValidation sqref="F4 F5 F6 F7 F8 F9 F10 F11 F12 F13 F14 F15 F16 F17 F18" showDropDown="0" showInputMessage="0" showErrorMessage="0" allowBlank="1" type="list">
      <formula1>"台秤,地磅,吊秤,一体机"</formula1>
    </dataValidation>
    <dataValidation sqref="G4 G5 G6 G7 G8 G9 G10 G11 G12 G13 G14 G15 G16 G17 G18" showDropDown="0" showInputMessage="0" showErrorMessage="0" allowBlank="1" type="list">
      <formula1>"RS232,RS485,以太网,USB-HID,无输出"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46" customWidth="1" min="2" max="2"/>
    <col width="11" customWidth="1" min="3" max="3"/>
    <col width="19" customWidth="1" min="4" max="4"/>
    <col width="21" customWidth="1" min="5" max="5"/>
    <col width="19" customWidth="1" min="6" max="6"/>
  </cols>
  <sheetData>
    <row r="1">
      <c r="A1" s="1" t="inlineStr">
        <is>
          <t>我属于哪种口径：八项条件打分</t>
        </is>
      </c>
    </row>
    <row r="2">
      <c r="A2" s="2" t="inlineStr">
        <is>
          <t>每项按 1~3 分填（1=完全满足/没问题，3=明显不满足/要大改）。三种口径各算一个加权分，分最低的那档就是你的真实处境。</t>
        </is>
      </c>
    </row>
    <row r="3" ht="30" customHeight="1">
      <c r="A3" s="3" t="inlineStr">
        <is>
          <t>判定条件</t>
        </is>
      </c>
      <c r="B3" s="3" t="inlineStr">
        <is>
          <t>怎么自查（当场能做）</t>
        </is>
      </c>
      <c r="C3" s="3" t="inlineStr">
        <is>
          <t>打分 1~3</t>
        </is>
      </c>
      <c r="D3" s="3" t="inlineStr">
        <is>
          <t>口径A 只装系统 权重</t>
        </is>
      </c>
      <c r="E3" s="3" t="inlineStr">
        <is>
          <t>口径B 加土建配套 权重</t>
        </is>
      </c>
      <c r="F3" s="3" t="inlineStr">
        <is>
          <t>口径C 整体新建 权重</t>
        </is>
      </c>
    </row>
    <row r="4">
      <c r="A4" s="4" t="inlineStr">
        <is>
          <t>库房地面</t>
        </is>
      </c>
      <c r="B4" s="4" t="inlineStr">
        <is>
          <t>直尺靠上去看有没有起砂、油污、局部下沉</t>
        </is>
      </c>
      <c r="C4" s="5" t="n"/>
      <c r="D4" s="4" t="n">
        <v>1</v>
      </c>
      <c r="E4" s="4" t="n">
        <v>1</v>
      </c>
      <c r="F4" s="4" t="n">
        <v>0.5</v>
      </c>
    </row>
    <row r="5">
      <c r="A5" s="4" t="inlineStr">
        <is>
          <t>自立围堰/挡水</t>
        </is>
      </c>
      <c r="B5" s="4" t="inlineStr">
        <is>
          <t>液态危废区有没有围堰，裙脚有没有翻起</t>
        </is>
      </c>
      <c r="C5" s="5" t="n"/>
      <c r="D5" s="4" t="n">
        <v>1</v>
      </c>
      <c r="E5" s="4" t="n">
        <v>1</v>
      </c>
      <c r="F5" s="4" t="n">
        <v>0.5</v>
      </c>
    </row>
    <row r="6">
      <c r="A6" s="4" t="inlineStr">
        <is>
          <t>独立出入口</t>
        </is>
      </c>
      <c r="B6" s="4" t="inlineStr">
        <is>
          <t>是不是和车间共用通道，货物要不要过生产区</t>
        </is>
      </c>
      <c r="C6" s="5" t="n"/>
      <c r="D6" s="4" t="n">
        <v>1</v>
      </c>
      <c r="E6" s="4" t="n">
        <v>1</v>
      </c>
      <c r="F6" s="4" t="n">
        <v>1</v>
      </c>
    </row>
    <row r="7">
      <c r="A7" s="4" t="inlineStr">
        <is>
          <t>电源到位</t>
        </is>
      </c>
      <c r="B7" s="4" t="inlineStr">
        <is>
          <t>库房内有没有可用插座，离配电箱多远</t>
        </is>
      </c>
      <c r="C7" s="5" t="n"/>
      <c r="D7" s="4" t="n">
        <v>1</v>
      </c>
      <c r="E7" s="4" t="n">
        <v>1</v>
      </c>
      <c r="F7" s="4" t="n">
        <v>1</v>
      </c>
    </row>
    <row r="8">
      <c r="A8" s="4" t="inlineStr">
        <is>
          <t>网络可用</t>
        </is>
      </c>
      <c r="B8" s="4" t="inlineStr">
        <is>
          <t>拿手机在库房里实测能不能稳定上网</t>
        </is>
      </c>
      <c r="C8" s="5" t="n"/>
      <c r="D8" s="4" t="n">
        <v>0.5</v>
      </c>
      <c r="E8" s="4" t="n">
        <v>1</v>
      </c>
      <c r="F8" s="4" t="n">
        <v>1</v>
      </c>
    </row>
    <row r="9">
      <c r="A9" s="4" t="inlineStr">
        <is>
          <t>面积与分区</t>
        </is>
      </c>
      <c r="B9" s="4" t="inlineStr">
        <is>
          <t>能不能划出称重位、打码位、待检区、不合格区</t>
        </is>
      </c>
      <c r="C9" s="5" t="n"/>
      <c r="D9" s="4" t="n">
        <v>0.5</v>
      </c>
      <c r="E9" s="4" t="n">
        <v>1</v>
      </c>
      <c r="F9" s="4" t="n">
        <v>1</v>
      </c>
    </row>
    <row r="10">
      <c r="A10" s="4" t="inlineStr">
        <is>
          <t>建筑性质</t>
        </is>
      </c>
      <c r="B10" s="4" t="inlineStr">
        <is>
          <t>是独立建筑、彩钢板隔间，还是车间一角</t>
        </is>
      </c>
      <c r="C10" s="5" t="n"/>
      <c r="D10" s="4" t="n">
        <v>0.5</v>
      </c>
      <c r="E10" s="4" t="n">
        <v>0.5</v>
      </c>
      <c r="F10" s="4" t="n">
        <v>1</v>
      </c>
    </row>
    <row r="11">
      <c r="A11" s="4" t="inlineStr">
        <is>
          <t>现有台账方式</t>
        </is>
      </c>
      <c r="B11" s="4" t="inlineStr">
        <is>
          <t>现在靠纸、靠 Excel，还是已经有系统</t>
        </is>
      </c>
      <c r="C11" s="5" t="n"/>
      <c r="D11" s="4" t="n">
        <v>0.5</v>
      </c>
      <c r="E11" s="4" t="n">
        <v>0.5</v>
      </c>
      <c r="F11" s="4" t="n">
        <v>1</v>
      </c>
    </row>
    <row r="13">
      <c r="A13" s="6" t="inlineStr">
        <is>
          <t>加权得分（越低越贴近这档）</t>
        </is>
      </c>
      <c r="D13" s="7">
        <f>SUMPRODUCT($C$4:$C$11,D4:D11)</f>
        <v/>
      </c>
      <c r="E13" s="7">
        <f>SUMPRODUCT($C$4:$C$11,E4:E11)</f>
        <v/>
      </c>
      <c r="F13" s="7">
        <f>SUMPRODUCT($C$4:$C$11,F4:F11)</f>
        <v/>
      </c>
    </row>
    <row r="14">
      <c r="A14" s="6" t="inlineStr">
        <is>
          <t>判定结论</t>
        </is>
      </c>
      <c r="B14" s="10">
        <f>INDEX({"口径A 只装系统，不动土建","口径B 系统加土建配套","口径C 整体新建暂存间"},MATCH(MIN(D13:F13),D13:F13,0))</f>
        <v/>
      </c>
    </row>
    <row r="16">
      <c r="A16" s="2" t="inlineStr">
        <is>
          <t>口径说明：A＝库房能用只差设备（预算万元量级）；B＝老库房要先做地面围堰走线（土建常占大头，多数河南中小企业属这档）；C＝从零建（先定土建图纸再定系统点位）。</t>
        </is>
      </c>
    </row>
  </sheetData>
  <mergeCells count="2">
    <mergeCell ref="A16:F16"/>
    <mergeCell ref="B14:F1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4" customWidth="1" min="2" max="2"/>
    <col width="14" customWidth="1" min="3" max="3"/>
    <col width="44" customWidth="1" min="4" max="4"/>
    <col width="12" customWidth="1" min="5" max="5"/>
    <col width="32" customWidth="1" min="6" max="6"/>
  </cols>
  <sheetData>
    <row r="1">
      <c r="A1" s="1" t="inlineStr">
        <is>
          <t>报价单核对 24 项</t>
        </is>
      </c>
    </row>
    <row r="2">
      <c r="A2" s="2" t="inlineStr">
        <is>
          <t>逐项判「写了 / 含糊 / 没写」。含糊与没写都要在签约前落实——它们就是后期加钱的入口。缺项数自动统计。</t>
        </is>
      </c>
    </row>
    <row r="3" ht="30" customHeight="1">
      <c r="A3" s="3" t="inlineStr">
        <is>
          <t>序号</t>
        </is>
      </c>
      <c r="B3" s="3" t="inlineStr">
        <is>
          <t>核对项</t>
        </is>
      </c>
      <c r="C3" s="3" t="inlineStr">
        <is>
          <t>属于哪一块</t>
        </is>
      </c>
      <c r="D3" s="3" t="inlineStr">
        <is>
          <t>怎么写才算清楚</t>
        </is>
      </c>
      <c r="E3" s="3" t="inlineStr">
        <is>
          <t>核对结果</t>
        </is>
      </c>
      <c r="F3" s="3" t="inlineStr">
        <is>
          <t>对应的补问动作</t>
        </is>
      </c>
    </row>
    <row r="4">
      <c r="A4" s="4" t="n">
        <v>1</v>
      </c>
      <c r="B4" s="4" t="inlineStr">
        <is>
          <t>产废点数量</t>
        </is>
      </c>
      <c r="C4" s="4" t="inlineStr">
        <is>
          <t>软件平台</t>
        </is>
      </c>
      <c r="D4" s="4" t="inlineStr">
        <is>
          <t>写明点位数量，并约定「超出部分如何计价」</t>
        </is>
      </c>
      <c r="E4" s="5" t="n"/>
      <c r="F4" s="4" t="inlineStr">
        <is>
          <t>问清加点位单价，写进合同附件</t>
        </is>
      </c>
    </row>
    <row r="5">
      <c r="A5" s="4" t="n">
        <v>2</v>
      </c>
      <c r="B5" s="4" t="inlineStr">
        <is>
          <t>硬件型号与量程</t>
        </is>
      </c>
      <c r="C5" s="4" t="inlineStr">
        <is>
          <t>物联网硬件</t>
        </is>
      </c>
      <c r="D5" s="4" t="inlineStr">
        <is>
          <t>品牌、型号、量程、分度值、数量逐项列出</t>
        </is>
      </c>
      <c r="E5" s="5" t="n"/>
      <c r="F5" s="4" t="inlineStr">
        <is>
          <t>要装箱单与合格证样本</t>
        </is>
      </c>
    </row>
    <row r="6">
      <c r="A6" s="4" t="n">
        <v>3</v>
      </c>
      <c r="B6" s="4" t="inlineStr">
        <is>
          <t>是否防爆</t>
        </is>
      </c>
      <c r="C6" s="4" t="inlineStr">
        <is>
          <t>物联网硬件</t>
        </is>
      </c>
      <c r="D6" s="4" t="inlineStr">
        <is>
          <t>明写适用区域与防爆等级</t>
        </is>
      </c>
      <c r="E6" s="5" t="n"/>
      <c r="F6" s="4" t="inlineStr">
        <is>
          <t>对照现场划分确认</t>
        </is>
      </c>
    </row>
    <row r="7">
      <c r="A7" s="4" t="n">
        <v>4</v>
      </c>
      <c r="B7" s="4" t="inlineStr">
        <is>
          <t>标签打印机型号</t>
        </is>
      </c>
      <c r="C7" s="4" t="inlineStr">
        <is>
          <t>物联网硬件</t>
        </is>
      </c>
      <c r="D7" s="4" t="inlineStr">
        <is>
          <t>型号 + 分辨率 + 接口</t>
        </is>
      </c>
      <c r="E7" s="5" t="n"/>
      <c r="F7" s="4" t="inlineStr">
        <is>
          <t>要打印样张</t>
        </is>
      </c>
    </row>
    <row r="8">
      <c r="A8" s="4" t="n">
        <v>5</v>
      </c>
      <c r="B8" s="4" t="inlineStr">
        <is>
          <t>耗材是否含</t>
        </is>
      </c>
      <c r="C8" s="4" t="inlineStr">
        <is>
          <t>物联网硬件</t>
        </is>
      </c>
      <c r="D8" s="4" t="inlineStr">
        <is>
          <t>标签纸与碳带是含在设备里还是单独计价</t>
        </is>
      </c>
      <c r="E8" s="5" t="n"/>
      <c r="F8" s="4" t="inlineStr">
        <is>
          <t>问年用量与单价</t>
        </is>
      </c>
    </row>
    <row r="9">
      <c r="A9" s="4" t="n">
        <v>6</v>
      </c>
      <c r="B9" s="4" t="inlineStr">
        <is>
          <t>台秤台面尺寸</t>
        </is>
      </c>
      <c r="C9" s="4" t="inlineStr">
        <is>
          <t>物联网硬件</t>
        </is>
      </c>
      <c r="D9" s="4" t="inlineStr">
        <is>
          <t>长×宽，能否放下最大包装</t>
        </is>
      </c>
      <c r="E9" s="5" t="n"/>
      <c r="F9" s="4" t="inlineStr">
        <is>
          <t>拿最大桶实测</t>
        </is>
      </c>
    </row>
    <row r="10">
      <c r="A10" s="4" t="n">
        <v>7</v>
      </c>
      <c r="B10" s="4" t="inlineStr">
        <is>
          <t>地磅是否含基础</t>
        </is>
      </c>
      <c r="C10" s="4" t="inlineStr">
        <is>
          <t>土建与配套</t>
        </is>
      </c>
      <c r="D10" s="4" t="inlineStr">
        <is>
          <t>挖坑、做基础、排水是否在本方范围</t>
        </is>
      </c>
      <c r="E10" s="5" t="n"/>
      <c r="F10" s="4" t="inlineStr">
        <is>
          <t>问清基础施工由谁做</t>
        </is>
      </c>
    </row>
    <row r="11">
      <c r="A11" s="4" t="n">
        <v>8</v>
      </c>
      <c r="B11" s="4" t="inlineStr">
        <is>
          <t>地面处理做法</t>
        </is>
      </c>
      <c r="C11" s="4" t="inlineStr">
        <is>
          <t>土建与配套</t>
        </is>
      </c>
      <c r="D11" s="4" t="inlineStr">
        <is>
          <t>找平/自流平/防渗各做什么、做到什么程度</t>
        </is>
      </c>
      <c r="E11" s="5" t="n"/>
      <c r="F11" s="4" t="inlineStr">
        <is>
          <t>要做法说明与材料单</t>
        </is>
      </c>
    </row>
    <row r="12">
      <c r="A12" s="4" t="n">
        <v>9</v>
      </c>
      <c r="B12" s="4" t="inlineStr">
        <is>
          <t>围堰与裙脚</t>
        </is>
      </c>
      <c r="C12" s="4" t="inlineStr">
        <is>
          <t>土建与配套</t>
        </is>
      </c>
      <c r="D12" s="4" t="inlineStr">
        <is>
          <t>哪里做、做多高、用什么材料</t>
        </is>
      </c>
      <c r="E12" s="5" t="n"/>
      <c r="F12" s="4" t="inlineStr">
        <is>
          <t>要剖面图</t>
        </is>
      </c>
    </row>
    <row r="13">
      <c r="A13" s="4" t="n">
        <v>10</v>
      </c>
      <c r="B13" s="4" t="inlineStr">
        <is>
          <t>分区隔断</t>
        </is>
      </c>
      <c r="C13" s="4" t="inlineStr">
        <is>
          <t>土建与配套</t>
        </is>
      </c>
      <c r="D13" s="4" t="inlineStr">
        <is>
          <t>隔断材料、高度、是否到顶</t>
        </is>
      </c>
      <c r="E13" s="5" t="n"/>
      <c r="F13" s="4" t="inlineStr">
        <is>
          <t>对照分区图</t>
        </is>
      </c>
    </row>
    <row r="14">
      <c r="A14" s="4" t="n">
        <v>11</v>
      </c>
      <c r="B14" s="4" t="inlineStr">
        <is>
          <t>排水与收集</t>
        </is>
      </c>
      <c r="C14" s="4" t="inlineStr">
        <is>
          <t>土建与配套</t>
        </is>
      </c>
      <c r="D14" s="4" t="inlineStr">
        <is>
          <t>收集池在哪、容积多少、抽排去向</t>
        </is>
      </c>
      <c r="E14" s="5" t="n"/>
      <c r="F14" s="4" t="inlineStr">
        <is>
          <t>写进验收项</t>
        </is>
      </c>
    </row>
    <row r="15">
      <c r="A15" s="4" t="n">
        <v>12</v>
      </c>
      <c r="B15" s="4" t="inlineStr">
        <is>
          <t>通风与排气</t>
        </is>
      </c>
      <c r="C15" s="4" t="inlineStr">
        <is>
          <t>土建与配套</t>
        </is>
      </c>
      <c r="D15" s="4" t="inlineStr">
        <is>
          <t>排气筒位置与高度、风机参数</t>
        </is>
      </c>
      <c r="E15" s="5" t="n"/>
      <c r="F15" s="4" t="inlineStr">
        <is>
          <t>对照环评批复</t>
        </is>
      </c>
    </row>
    <row r="16">
      <c r="A16" s="4" t="n">
        <v>13</v>
      </c>
      <c r="B16" s="4" t="inlineStr">
        <is>
          <t>强弱电范围</t>
        </is>
      </c>
      <c r="C16" s="4" t="inlineStr">
        <is>
          <t>电与网</t>
        </is>
      </c>
      <c r="D16" s="4" t="inlineStr">
        <is>
          <t>含不含配电箱、回路数、桥架长度</t>
        </is>
      </c>
      <c r="E16" s="5" t="n"/>
      <c r="F16" s="4" t="inlineStr">
        <is>
          <t>问清是否含开槽与恢复</t>
        </is>
      </c>
    </row>
    <row r="17">
      <c r="A17" s="4" t="n">
        <v>14</v>
      </c>
      <c r="B17" s="4" t="inlineStr">
        <is>
          <t>网络方案</t>
        </is>
      </c>
      <c r="C17" s="4" t="inlineStr">
        <is>
          <t>电与网</t>
        </is>
      </c>
      <c r="D17" s="4" t="inlineStr">
        <is>
          <t>拉线还是无线，接入点几个，谁做</t>
        </is>
      </c>
      <c r="E17" s="5" t="n"/>
      <c r="F17" s="4" t="inlineStr">
        <is>
          <t>库房内实测信号</t>
        </is>
      </c>
    </row>
    <row r="18">
      <c r="A18" s="4" t="n">
        <v>15</v>
      </c>
      <c r="B18" s="4" t="inlineStr">
        <is>
          <t>软件授权方式</t>
        </is>
      </c>
      <c r="C18" s="4" t="inlineStr">
        <is>
          <t>软件平台</t>
        </is>
      </c>
      <c r="D18" s="4" t="inlineStr">
        <is>
          <t>买断还是年费、按点位还是按站点</t>
        </is>
      </c>
      <c r="E18" s="5" t="n"/>
      <c r="F18" s="4" t="inlineStr">
        <is>
          <t>问三年总成本</t>
        </is>
      </c>
    </row>
    <row r="19">
      <c r="A19" s="4" t="n">
        <v>16</v>
      </c>
      <c r="B19" s="4" t="inlineStr">
        <is>
          <t>功能模块清单</t>
        </is>
      </c>
      <c r="C19" s="4" t="inlineStr">
        <is>
          <t>软件平台</t>
        </is>
      </c>
      <c r="D19" s="4" t="inlineStr">
        <is>
          <t>电子台账/联单/时限预警/多站点逐项列</t>
        </is>
      </c>
      <c r="E19" s="5" t="n"/>
      <c r="F19" s="4" t="inlineStr">
        <is>
          <t>逐项打勾</t>
        </is>
      </c>
    </row>
    <row r="20">
      <c r="A20" s="4" t="n">
        <v>17</v>
      </c>
      <c r="B20" s="4" t="inlineStr">
        <is>
          <t>对接范围</t>
        </is>
      </c>
      <c r="C20" s="4" t="inlineStr">
        <is>
          <t>实施与对接</t>
        </is>
      </c>
      <c r="D20" s="4" t="inlineStr">
        <is>
          <t>对接哪一级平台、做几个字段、变更谁负责</t>
        </is>
      </c>
      <c r="E20" s="5" t="n"/>
      <c r="F20" s="4" t="inlineStr">
        <is>
          <t>要接口清单</t>
        </is>
      </c>
    </row>
    <row r="21">
      <c r="A21" s="4" t="n">
        <v>18</v>
      </c>
      <c r="B21" s="4" t="inlineStr">
        <is>
          <t>对接失败怎么办</t>
        </is>
      </c>
      <c r="C21" s="4" t="inlineStr">
        <is>
          <t>实施与对接</t>
        </is>
      </c>
      <c r="D21" s="4" t="inlineStr">
        <is>
          <t>对方未开放时的替代方案与计价</t>
        </is>
      </c>
      <c r="E21" s="5" t="n"/>
      <c r="F21" s="4" t="inlineStr">
        <is>
          <t>写进合同</t>
        </is>
      </c>
    </row>
    <row r="22">
      <c r="A22" s="4" t="n">
        <v>19</v>
      </c>
      <c r="B22" s="4" t="inlineStr">
        <is>
          <t>实施含哪几段</t>
        </is>
      </c>
      <c r="C22" s="4" t="inlineStr">
        <is>
          <t>实施与对接</t>
        </is>
      </c>
      <c r="D22" s="4" t="inlineStr">
        <is>
          <t>布点、安装、联调、培训各自写一句</t>
        </is>
      </c>
      <c r="E22" s="5" t="n"/>
      <c r="F22" s="4" t="inlineStr">
        <is>
          <t>少一段就是要加钱</t>
        </is>
      </c>
    </row>
    <row r="23">
      <c r="A23" s="4" t="n">
        <v>20</v>
      </c>
      <c r="B23" s="4" t="inlineStr">
        <is>
          <t>培训与文档</t>
        </is>
      </c>
      <c r="C23" s="4" t="inlineStr">
        <is>
          <t>实施与对接</t>
        </is>
      </c>
      <c r="D23" s="4" t="inlineStr">
        <is>
          <t>培训几人次、交哪些文档（操作手册/账号表）</t>
        </is>
      </c>
      <c r="E23" s="5" t="n"/>
      <c r="F23" s="4" t="inlineStr">
        <is>
          <t>要文档清单</t>
        </is>
      </c>
    </row>
    <row r="24">
      <c r="A24" s="4" t="n">
        <v>21</v>
      </c>
      <c r="B24" s="4" t="inlineStr">
        <is>
          <t>验收标准</t>
        </is>
      </c>
      <c r="C24" s="4" t="inlineStr">
        <is>
          <t>实施与对接</t>
        </is>
      </c>
      <c r="D24" s="4" t="inlineStr">
        <is>
          <t>跑通哪几条业务、出哪几张表</t>
        </is>
      </c>
      <c r="E24" s="5" t="n"/>
      <c r="F24" s="4" t="inlineStr">
        <is>
          <t>写成可勾选的清单</t>
        </is>
      </c>
    </row>
    <row r="25">
      <c r="A25" s="4" t="n">
        <v>22</v>
      </c>
      <c r="B25" s="4" t="inlineStr">
        <is>
          <t>售后响应</t>
        </is>
      </c>
      <c r="C25" s="4" t="inlineStr">
        <is>
          <t>运维与年费</t>
        </is>
      </c>
      <c r="D25" s="4" t="inlineStr">
        <is>
          <t>响应时长、到场时限、远程还是上门</t>
        </is>
      </c>
      <c r="E25" s="5" t="n"/>
      <c r="F25" s="4" t="inlineStr">
        <is>
          <t>写进合同</t>
        </is>
      </c>
    </row>
    <row r="26">
      <c r="A26" s="4" t="n">
        <v>23</v>
      </c>
      <c r="B26" s="4" t="inlineStr">
        <is>
          <t>质保与备件</t>
        </is>
      </c>
      <c r="C26" s="4" t="inlineStr">
        <is>
          <t>运维与年费</t>
        </is>
      </c>
      <c r="D26" s="4" t="inlineStr">
        <is>
          <t>保修年限、哪些件备货、坏了多久换</t>
        </is>
      </c>
      <c r="E26" s="5" t="n"/>
      <c r="F26" s="4" t="inlineStr">
        <is>
          <t>要备件清单</t>
        </is>
      </c>
    </row>
    <row r="27">
      <c r="A27" s="4" t="n">
        <v>24</v>
      </c>
      <c r="B27" s="4" t="inlineStr">
        <is>
          <t>数据归属与导出</t>
        </is>
      </c>
      <c r="C27" s="4" t="inlineStr">
        <is>
          <t>软件平台</t>
        </is>
      </c>
      <c r="D27" s="4" t="inlineStr">
        <is>
          <t>数据归谁、能否全量导出、什么格式</t>
        </is>
      </c>
      <c r="E27" s="5" t="n"/>
      <c r="F27" s="4" t="inlineStr">
        <is>
          <t>要导出样例</t>
        </is>
      </c>
    </row>
    <row r="29">
      <c r="B29" s="6" t="inlineStr">
        <is>
          <t>核对结果统计</t>
        </is>
      </c>
    </row>
    <row r="30">
      <c r="B30" s="9" t="inlineStr">
        <is>
          <t>已写清</t>
        </is>
      </c>
      <c r="C30" s="7">
        <f>COUNTIF(E4:E27,"写了")</f>
        <v/>
      </c>
    </row>
    <row r="31">
      <c r="B31" s="9" t="inlineStr">
        <is>
          <t>含糊</t>
        </is>
      </c>
      <c r="C31" s="7">
        <f>COUNTIF(E4:E27,"含糊")</f>
        <v/>
      </c>
    </row>
    <row r="32">
      <c r="B32" s="9" t="inlineStr">
        <is>
          <t>没写</t>
        </is>
      </c>
      <c r="C32" s="7">
        <f>COUNTIF(E4:E27,"没写")</f>
        <v/>
      </c>
    </row>
    <row r="33">
      <c r="B33" s="9" t="inlineStr">
        <is>
          <t>待核对</t>
        </is>
      </c>
      <c r="C33" s="7">
        <f>COUNTIF(E4:E27,"")</f>
        <v/>
      </c>
    </row>
    <row r="34">
      <c r="B34" s="11" t="inlineStr">
        <is>
          <t>签约红线</t>
        </is>
      </c>
      <c r="C34" s="12" t="inlineStr">
        <is>
          <t>见下方提醒</t>
        </is>
      </c>
    </row>
    <row r="35">
      <c r="B35" s="8" t="inlineStr">
        <is>
          <t>只要「含糊」与「没写」两项加起来不为 0，就先补问再签——这两类项在施工阶段都会变成变更单。</t>
        </is>
      </c>
    </row>
  </sheetData>
  <mergeCells count="1">
    <mergeCell ref="B35:F35"/>
  </mergeCells>
  <dataValidations count="1">
    <dataValidation sqref="E4:E27" showDropDown="0" showInputMessage="0" showErrorMessage="0" allowBlank="1" type="list">
      <formula1>"写了,含糊,没写"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4" customWidth="1" min="3" max="3"/>
    <col width="20" customWidth="1" min="4" max="4"/>
    <col width="44" customWidth="1" min="5" max="5"/>
    <col width="11" customWidth="1" min="6" max="6"/>
  </cols>
  <sheetData>
    <row r="1">
      <c r="A1" s="1" t="inlineStr">
        <is>
          <t>15 类超支风险：什么时候暴露、当场怎么查</t>
        </is>
      </c>
    </row>
    <row r="2">
      <c r="A2" s="2" t="inlineStr">
        <is>
          <t>按「暴露时点」排序：越早暴露的越便宜。已确认一栏打勾，未确认的就是你的待办。</t>
        </is>
      </c>
    </row>
    <row r="3" ht="30" customHeight="1">
      <c r="A3" s="3" t="inlineStr">
        <is>
          <t>序号</t>
        </is>
      </c>
      <c r="B3" s="3" t="inlineStr">
        <is>
          <t>风险</t>
        </is>
      </c>
      <c r="C3" s="3" t="inlineStr">
        <is>
          <t>对应费用块</t>
        </is>
      </c>
      <c r="D3" s="3" t="inlineStr">
        <is>
          <t>什么时候暴露</t>
        </is>
      </c>
      <c r="E3" s="3" t="inlineStr">
        <is>
          <t>当场怎么查</t>
        </is>
      </c>
      <c r="F3" s="3" t="inlineStr">
        <is>
          <t>已确认</t>
        </is>
      </c>
    </row>
    <row r="4">
      <c r="A4" s="4" t="n">
        <v>1</v>
      </c>
      <c r="B4" s="4" t="inlineStr">
        <is>
          <t>老地面起砂，设备压上去才发现</t>
        </is>
      </c>
      <c r="C4" s="4" t="inlineStr">
        <is>
          <t>土建与配套</t>
        </is>
      </c>
      <c r="D4" s="4" t="inlineStr">
        <is>
          <t>设备进场</t>
        </is>
      </c>
      <c r="E4" s="4" t="inlineStr">
        <is>
          <t>直尺靠地、用鞋底搓，看有没有浮砂</t>
        </is>
      </c>
      <c r="F4" s="5" t="n"/>
    </row>
    <row r="5">
      <c r="A5" s="4" t="n">
        <v>2</v>
      </c>
      <c r="B5" s="4" t="inlineStr">
        <is>
          <t>地面局部下沉，找平量比预想大</t>
        </is>
      </c>
      <c r="C5" s="4" t="inlineStr">
        <is>
          <t>土建与配套</t>
        </is>
      </c>
      <c r="D5" s="4" t="inlineStr">
        <is>
          <t>开工第一天</t>
        </is>
      </c>
      <c r="E5" s="4" t="inlineStr">
        <is>
          <t>拉线或用水平尺沿对角线量</t>
        </is>
      </c>
      <c r="F5" s="5" t="n"/>
    </row>
    <row r="6">
      <c r="A6" s="4" t="n">
        <v>3</v>
      </c>
      <c r="B6" s="4" t="inlineStr">
        <is>
          <t>原库房无围堰，要现场加砌</t>
        </is>
      </c>
      <c r="C6" s="4" t="inlineStr">
        <is>
          <t>土建与配套</t>
        </is>
      </c>
      <c r="D6" s="4" t="inlineStr">
        <is>
          <t>方案评审</t>
        </is>
      </c>
      <c r="E6" s="4" t="inlineStr">
        <is>
          <t>看液态物料区有没有挡水与收集口</t>
        </is>
      </c>
      <c r="F6" s="5" t="n"/>
    </row>
    <row r="7">
      <c r="A7" s="4" t="n">
        <v>4</v>
      </c>
      <c r="B7" s="4" t="inlineStr">
        <is>
          <t>排水口没有，渗滤液无处可去</t>
        </is>
      </c>
      <c r="C7" s="4" t="inlineStr">
        <is>
          <t>土建与配套</t>
        </is>
      </c>
      <c r="D7" s="4" t="inlineStr">
        <is>
          <t>验收前</t>
        </is>
      </c>
      <c r="E7" s="4" t="inlineStr">
        <is>
          <t>看收集池位置与抽排去向是否可查</t>
        </is>
      </c>
      <c r="F7" s="5" t="n"/>
    </row>
    <row r="8">
      <c r="A8" s="4" t="n">
        <v>5</v>
      </c>
      <c r="B8" s="4" t="inlineStr">
        <is>
          <t>彩钢板房无线信号进不去</t>
        </is>
      </c>
      <c r="C8" s="4" t="inlineStr">
        <is>
          <t>电与网</t>
        </is>
      </c>
      <c r="D8" s="4" t="inlineStr">
        <is>
          <t>设备调试</t>
        </is>
      </c>
      <c r="E8" s="4" t="inlineStr">
        <is>
          <t>手机在库房角落连测三次</t>
        </is>
      </c>
      <c r="F8" s="5" t="n"/>
    </row>
    <row r="9">
      <c r="A9" s="4" t="n">
        <v>6</v>
      </c>
      <c r="B9" s="4" t="inlineStr">
        <is>
          <t>配电箱容量不够，要另拉回路</t>
        </is>
      </c>
      <c r="C9" s="4" t="inlineStr">
        <is>
          <t>电与网</t>
        </is>
      </c>
      <c r="D9" s="4" t="inlineStr">
        <is>
          <t>设备通电</t>
        </is>
      </c>
      <c r="E9" s="4" t="inlineStr">
        <is>
          <t>看空开余量与线径，问电工</t>
        </is>
      </c>
      <c r="F9" s="5" t="n"/>
    </row>
    <row r="10">
      <c r="A10" s="4" t="n">
        <v>7</v>
      </c>
      <c r="B10" s="4" t="inlineStr">
        <is>
          <t>走线要穿生产区，需桥架</t>
        </is>
      </c>
      <c r="C10" s="4" t="inlineStr">
        <is>
          <t>电与网</t>
        </is>
      </c>
      <c r="D10" s="4" t="inlineStr">
        <is>
          <t>进场踏勘</t>
        </is>
      </c>
      <c r="E10" s="4" t="inlineStr">
        <is>
          <t>沿路径走一遍，看有没有可固定的墙</t>
        </is>
      </c>
      <c r="F10" s="5" t="n"/>
    </row>
    <row r="11">
      <c r="A11" s="4" t="n">
        <v>8</v>
      </c>
      <c r="B11" s="4" t="inlineStr">
        <is>
          <t>单件重量超预期，台秤要改地磅</t>
        </is>
      </c>
      <c r="C11" s="4" t="inlineStr">
        <is>
          <t>物联网硬件</t>
        </is>
      </c>
      <c r="D11" s="4" t="inlineStr">
        <is>
          <t>选型阶段</t>
        </is>
      </c>
      <c r="E11" s="4" t="inlineStr">
        <is>
          <t>问车间最大包装，别用平均重量</t>
        </is>
      </c>
      <c r="F11" s="5" t="n"/>
    </row>
    <row r="12">
      <c r="A12" s="4" t="n">
        <v>9</v>
      </c>
      <c r="B12" s="4" t="inlineStr">
        <is>
          <t>分度值选大了，小件读不出</t>
        </is>
      </c>
      <c r="C12" s="4" t="inlineStr">
        <is>
          <t>物联网硬件</t>
        </is>
      </c>
      <c r="D12" s="4" t="inlineStr">
        <is>
          <t>试称第一天</t>
        </is>
      </c>
      <c r="E12" s="4" t="inlineStr">
        <is>
          <t>拿最小件实测，看示值跳不跳</t>
        </is>
      </c>
      <c r="F12" s="5" t="n"/>
    </row>
    <row r="13">
      <c r="A13" s="4" t="n">
        <v>10</v>
      </c>
      <c r="B13" s="4" t="inlineStr">
        <is>
          <t>楼层承重不够，地磅基础要加固</t>
        </is>
      </c>
      <c r="C13" s="4" t="inlineStr">
        <is>
          <t>土建与配套</t>
        </is>
      </c>
      <c r="D13" s="4" t="inlineStr">
        <is>
          <t>设计阶段</t>
        </is>
      </c>
      <c r="E13" s="4" t="inlineStr">
        <is>
          <t>查楼板荷载资料，2 吨以上必查</t>
        </is>
      </c>
      <c r="F13" s="5" t="n"/>
    </row>
    <row r="14">
      <c r="A14" s="4" t="n">
        <v>11</v>
      </c>
      <c r="B14" s="4" t="inlineStr">
        <is>
          <t>软件授权按点位算，上线后加点</t>
        </is>
      </c>
      <c r="C14" s="4" t="inlineStr">
        <is>
          <t>软件平台</t>
        </is>
      </c>
      <c r="D14" s="4" t="inlineStr">
        <is>
          <t>第二个月</t>
        </is>
      </c>
      <c r="E14" s="4" t="inlineStr">
        <is>
          <t>先问清加点位单价再签</t>
        </is>
      </c>
      <c r="F14" s="5" t="n"/>
    </row>
    <row r="15">
      <c r="A15" s="4" t="n">
        <v>12</v>
      </c>
      <c r="B15" s="4" t="inlineStr">
        <is>
          <t>对接省固废平台晚提，按变更计价</t>
        </is>
      </c>
      <c r="C15" s="4" t="inlineStr">
        <is>
          <t>实施与对接</t>
        </is>
      </c>
      <c r="D15" s="4" t="inlineStr">
        <is>
          <t>上线后</t>
        </is>
      </c>
      <c r="E15" s="4" t="inlineStr">
        <is>
          <t>查属地当期要求，提前确认做到哪级</t>
        </is>
      </c>
      <c r="F15" s="5" t="n"/>
    </row>
    <row r="16">
      <c r="A16" s="4" t="n">
        <v>13</v>
      </c>
      <c r="B16" s="4" t="inlineStr">
        <is>
          <t>台账仍要手工补录一遍</t>
        </is>
      </c>
      <c r="C16" s="4" t="inlineStr">
        <is>
          <t>软件平台</t>
        </is>
      </c>
      <c r="D16" s="4" t="inlineStr">
        <is>
          <t>验收时</t>
        </is>
      </c>
      <c r="E16" s="4" t="inlineStr">
        <is>
          <t>做拔网线测试，看能否自动补传</t>
        </is>
      </c>
      <c r="F16" s="5" t="n"/>
    </row>
    <row r="17">
      <c r="A17" s="4" t="n">
        <v>14</v>
      </c>
      <c r="B17" s="4" t="inlineStr">
        <is>
          <t>年费不含硬件保修，坏了另算</t>
        </is>
      </c>
      <c r="C17" s="4" t="inlineStr">
        <is>
          <t>运维与年费</t>
        </is>
      </c>
      <c r="D17" s="4" t="inlineStr">
        <is>
          <t>第二年</t>
        </is>
      </c>
      <c r="E17" s="4" t="inlineStr">
        <is>
          <t>看合同年费条款逐句读</t>
        </is>
      </c>
      <c r="F17" s="5" t="n"/>
    </row>
    <row r="18">
      <c r="A18" s="4" t="n">
        <v>15</v>
      </c>
      <c r="B18" s="4" t="inlineStr">
        <is>
          <t>尾款付完响应变慢</t>
        </is>
      </c>
      <c r="C18" s="4" t="inlineStr">
        <is>
          <t>运维与年费</t>
        </is>
      </c>
      <c r="D18" s="4" t="inlineStr">
        <is>
          <t>上线三个月</t>
        </is>
      </c>
      <c r="E18" s="4" t="inlineStr">
        <is>
          <t>尾款留到能独立跑完一个月报周期</t>
        </is>
      </c>
      <c r="F18" s="5" t="n"/>
    </row>
    <row r="20">
      <c r="B20" s="6" t="inlineStr">
        <is>
          <t>待确认数</t>
        </is>
      </c>
      <c r="C20" s="7">
        <f>COUNTIF(F4:F18,"待确认")</f>
        <v/>
      </c>
    </row>
  </sheetData>
  <dataValidations count="1">
    <dataValidation sqref="F4:F18" showDropDown="0" showInputMessage="0" showErrorMessage="0" allowBlank="1" type="list">
      <formula1>"已确认,待确认"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40" customWidth="1" min="3" max="3"/>
    <col width="13" customWidth="1" min="4" max="4"/>
    <col width="32" customWidth="1" min="5" max="5"/>
  </cols>
  <sheetData>
    <row r="1">
      <c r="A1" s="1" t="inlineStr">
        <is>
          <t>付款节点 × 验收证据</t>
        </is>
      </c>
    </row>
    <row r="2">
      <c r="A2" s="2" t="inlineStr">
        <is>
          <t>每一笔款绑到一件能当场看见的事上。证据没到手就不付——这比在合同里写「验收合格后付款」有用得多。</t>
        </is>
      </c>
    </row>
    <row r="3" ht="30" customHeight="1">
      <c r="A3" s="3" t="inlineStr">
        <is>
          <t>节点</t>
        </is>
      </c>
      <c r="B3" s="3" t="inlineStr">
        <is>
          <t>这一笔买的是什么</t>
        </is>
      </c>
      <c r="C3" s="3" t="inlineStr">
        <is>
          <t>付款前必须拿到的证据</t>
        </is>
      </c>
      <c r="D3" s="3" t="inlineStr">
        <is>
          <t>证据是否到手</t>
        </is>
      </c>
      <c r="E3" s="3" t="inlineStr">
        <is>
          <t>常见扯皮点</t>
        </is>
      </c>
    </row>
    <row r="4">
      <c r="A4" s="4" t="inlineStr">
        <is>
          <t>① 合同签订</t>
        </is>
      </c>
      <c r="B4" s="4" t="inlineStr">
        <is>
          <t>排产与备料</t>
        </is>
      </c>
      <c r="C4" s="4" t="inlineStr">
        <is>
          <t>分项清单（含/不含逐条写明）+ 交付时间表</t>
        </is>
      </c>
      <c r="D4" s="5" t="n"/>
      <c r="E4" s="4" t="inlineStr">
        <is>
          <t>只写总价不写范围，「含实施」说不清</t>
        </is>
      </c>
    </row>
    <row r="5">
      <c r="A5" s="4" t="inlineStr">
        <is>
          <t>② 材料设备进场</t>
        </is>
      </c>
      <c r="B5" s="4" t="inlineStr">
        <is>
          <t>实物到场</t>
        </is>
      </c>
      <c r="C5" s="4" t="inlineStr">
        <is>
          <t>装箱单、合格证，型号量程与合同逐项一致</t>
        </is>
      </c>
      <c r="D5" s="5" t="n"/>
      <c r="E5" s="4" t="inlineStr">
        <is>
          <t>型号降档、以次充好</t>
        </is>
      </c>
    </row>
    <row r="6">
      <c r="A6" s="4" t="inlineStr">
        <is>
          <t>③ 安装完成</t>
        </is>
      </c>
      <c r="B6" s="4" t="inlineStr">
        <is>
          <t>装到位、能通电</t>
        </is>
      </c>
      <c r="C6" s="4" t="inlineStr">
        <is>
          <t>点位照片、走线图、通电与连通测试记录</t>
        </is>
      </c>
      <c r="D6" s="5" t="n"/>
      <c r="E6" s="4" t="inlineStr">
        <is>
          <t>「装完」和「能用」差在联调培训</t>
        </is>
      </c>
    </row>
    <row r="7">
      <c r="A7" s="4" t="inlineStr">
        <is>
          <t>④ 试点跑通</t>
        </is>
      </c>
      <c r="B7" s="4" t="inlineStr">
        <is>
          <t>一条链真的跑起来</t>
        </is>
      </c>
      <c r="C7" s="4" t="inlineStr">
        <is>
          <t>拔网线补传记录、打印样张、台账导出样例</t>
        </is>
      </c>
      <c r="D7" s="5" t="n"/>
      <c r="E7" s="4" t="inlineStr">
        <is>
          <t>只演一次，日常没人跑</t>
        </is>
      </c>
    </row>
    <row r="8">
      <c r="A8" s="4" t="inlineStr">
        <is>
          <t>⑤ 整体上线（尾款）</t>
        </is>
      </c>
      <c r="B8" s="4" t="inlineStr">
        <is>
          <t>全点位可用、资料交齐</t>
        </is>
      </c>
      <c r="C8" s="4" t="inlineStr">
        <is>
          <t>对接联调记录、培训签到、账号与数据归属确认</t>
        </is>
      </c>
      <c r="D8" s="5" t="n"/>
      <c r="E8" s="4" t="inlineStr">
        <is>
          <t>尾款付完响应变慢</t>
        </is>
      </c>
    </row>
    <row r="10">
      <c r="A10" s="11" t="inlineStr">
        <is>
          <t>尾款条件自检（三条全绿才付）</t>
        </is>
      </c>
    </row>
    <row r="11">
      <c r="A11" s="13" t="inlineStr">
        <is>
          <t>□</t>
        </is>
      </c>
      <c r="B11" s="9" t="inlineStr">
        <is>
          <t>月底能把台账全量导出，格式可用</t>
        </is>
      </c>
    </row>
    <row r="12">
      <c r="A12" s="13" t="inlineStr">
        <is>
          <t>□</t>
        </is>
      </c>
      <c r="B12" s="9" t="inlineStr">
        <is>
          <t>台账与转移联单能对上，差异能说明</t>
        </is>
      </c>
    </row>
    <row r="13">
      <c r="A13" s="13" t="inlineStr">
        <is>
          <t>□</t>
        </is>
      </c>
      <c r="B13" s="9" t="inlineStr">
        <is>
          <t>拔掉网络后数据能补传，不缺不重</t>
        </is>
      </c>
    </row>
  </sheetData>
  <mergeCells count="3">
    <mergeCell ref="B12:D12"/>
    <mergeCell ref="B11:D11"/>
    <mergeCell ref="B13:D13"/>
  </mergeCells>
  <dataValidations count="1">
    <dataValidation sqref="D4:D8" showDropDown="0" showInputMessage="0" showErrorMessage="0" allowBlank="1" type="list">
      <formula1>"已到手,未到手"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0" customWidth="1" min="1" max="1"/>
    <col width="100" customWidth="1" min="2" max="2"/>
  </cols>
  <sheetData>
    <row r="1">
      <c r="A1" s="1" t="inlineStr">
        <is>
          <t>hw-iot-budget-workbook.xlsx · 使用说明</t>
        </is>
      </c>
    </row>
    <row r="3" ht="46" customHeight="1">
      <c r="A3" s="14" t="inlineStr">
        <is>
          <t>这份表管什么</t>
        </is>
      </c>
      <c r="B3" s="15" t="inlineStr">
        <is>
          <t>管「钱怎么拆、预算怎么自估、报价单怎么对、钱按什么顺序付」。不管「改造动线怎么排」——那部分见站内《危废暂存仓库改造与物联网动线》。</t>
        </is>
      </c>
    </row>
    <row r="4" ht="46" customHeight="1">
      <c r="A4" s="14" t="inlineStr">
        <is>
          <t>怎么用（四步）</t>
        </is>
      </c>
      <c r="B4" s="15" t="inlineStr">
        <is>
          <t>① 先在「2-按点位算账」把点位填满，得到点数、网关数、走线长度、最大单件重量四个骨架数；② 用「3-三种口径判定」确认自己属于 A/B/C 哪一档；③ 在「1-六块费用拆账」填我方预估，拿到报价后填供应商报价，看差异与占比；④ 用「4-报价核对24项」逐项判，把「含糊/没写」的补问掉再签。</t>
        </is>
      </c>
    </row>
    <row r="5" ht="46" customHeight="1">
      <c r="A5" s="14" t="inlineStr">
        <is>
          <t>为什么金额是空的</t>
        </is>
      </c>
      <c r="B5" s="15" t="inlineStr">
        <is>
          <t>同一个改造在郑州市区高新区和在县里园区不是一个价，按面积、点位、现状三项差得很大。本表不给任何预设金额，也不给法定数值，所有黄色格都由你按现场填。</t>
        </is>
      </c>
    </row>
    <row r="6" ht="46" customHeight="1">
      <c r="A6" s="14" t="inlineStr">
        <is>
          <t>公式都在哪</t>
        </is>
      </c>
      <c r="B6" s="15" t="inlineStr">
        <is>
          <t>「1」表：差异、占报价合计自动算；「2」表：点数/网关数/总走线/最大重量自动汇总；「3」表：三档加权分与判定结论自动出；「4」表：写了/含糊/没写自动统计；「5」表：待确认数自动统计。</t>
        </is>
      </c>
    </row>
    <row r="7" ht="46" customHeight="1">
      <c r="A7" s="14" t="inlineStr">
        <is>
          <t>三条硬提醒</t>
        </is>
      </c>
      <c r="B7" s="15" t="inlineStr">
        <is>
          <t>① 先量地面再谈设备——地面不能用是改造里最常见的一笔额外支出；② 库房里先拿手机实测网络，别按「有 WiFi」做预算；③ 验收一定做拔网线测试，数据补传不上来，这套系统就只完成了一半。</t>
        </is>
      </c>
    </row>
    <row r="8" ht="46" customHeight="1">
      <c r="A8" s="14" t="inlineStr">
        <is>
          <t>与其它表的分工</t>
        </is>
      </c>
      <c r="B8" s="15" t="inlineStr">
        <is>
          <t>本表管「改造预算与报价核对」；《hw-storage-room-acceptance.xlsx》管贮存间六项硬指标的现场验收；《hw-storage-time-limit-check.xlsx》管贮存期限台账。三份不重复。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2026-10-28T00:00:13Z</dcterms:created>
  <dcterms:modified xmlns:dcterms="http://purl.org/dc/terms/" xmlns:xsi="http://www.w3.org/2001/XMLSchema-instance" xsi:type="dcterms:W3CDTF">2026-10-28T00:00:13Z</dcterms:modified>
</cp:coreProperties>
</file>