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用说明" sheetId="1" state="visible" r:id="rId1"/>
    <sheet name="贮存预警台账" sheetId="2" state="visible" r:id="rId2"/>
    <sheet name="三级预警规则" sheetId="3" state="visible" r:id="rId3"/>
    <sheet name="月度盘点校正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173A2E"/>
      <sz val="14"/>
    </font>
    <font>
      <name val="微软雅黑"/>
      <sz val="10"/>
    </font>
    <font>
      <name val="微软雅黑"/>
      <b val="1"/>
      <sz val="10"/>
    </font>
    <font>
      <name val="微软雅黑"/>
      <b val="1"/>
      <color rgb="00FFFFFF"/>
      <sz val="10"/>
    </font>
    <font>
      <name val="微软雅黑"/>
      <b val="1"/>
      <color rgb="00C0392B"/>
      <sz val="10"/>
    </font>
  </fonts>
  <fills count="4">
    <fill>
      <patternFill/>
    </fill>
    <fill>
      <patternFill patternType="gray125"/>
    </fill>
    <fill>
      <patternFill patternType="solid">
        <fgColor rgb="00E8F1EC"/>
      </patternFill>
    </fill>
    <fill>
      <patternFill patternType="solid">
        <fgColor rgb="001F4A3A"/>
      </patternFill>
    </fill>
  </fills>
  <borders count="2">
    <border>
      <left/>
      <right/>
      <top/>
      <bottom/>
      <diagonal/>
    </border>
    <border>
      <left style="thin">
        <color rgb="00C9D8D0"/>
      </left>
      <right style="thin">
        <color rgb="00C9D8D0"/>
      </right>
      <top style="thin">
        <color rgb="00C9D8D0"/>
      </top>
      <bottom style="thin">
        <color rgb="00C9D8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2" fillId="0" borderId="0" pivotButton="0" quotePrefix="0" xfId="0"/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left" vertical="top" wrapText="1"/>
    </xf>
    <xf numFmtId="1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4" customHeight="1">
      <c r="A1" s="1" t="inlineStr">
        <is>
          <t>危废贮存超期预警台账</t>
        </is>
      </c>
      <c r="B1" s="2" t="inlineStr"/>
    </row>
    <row r="2" ht="22" customHeight="1">
      <c r="A2" s="3" t="inlineStr"/>
      <c r="B2" s="2" t="inlineStr"/>
    </row>
    <row r="3" ht="46" customHeight="1">
      <c r="A3" s="3" t="inlineStr">
        <is>
          <t>用途</t>
        </is>
      </c>
      <c r="B3" s="2" t="inlineStr">
        <is>
          <t>把暂存间里“哪一桶放了多久、还剩多少天、该谁处理”变成一张能自动算的台账：入库登记后，到期日、剩余天数、预警级别全自动出，不用人工数日子。</t>
        </is>
      </c>
    </row>
    <row r="4" ht="46" customHeight="1">
      <c r="A4" s="3" t="inlineStr">
        <is>
          <t>怎么用</t>
        </is>
      </c>
      <c r="B4" s="2" t="inlineStr">
        <is>
          <t>① 新桶入库当天在「贮存预警台账」登记一行，入库日期与贮存时限两列必须填 ② 到期日与剩余天数自动算出，预警状态按「三级预警规则」里的阈值自动判定 ③ 出库时填「出库日期」，该行自动不再计入超期 ④ 每月在「月度盘点校正」登记一次实盘数，差异当月查清。</t>
        </is>
      </c>
    </row>
    <row r="5" ht="46" customHeight="1">
      <c r="A5" s="3" t="inlineStr">
        <is>
          <t>页签说明</t>
        </is>
      </c>
      <c r="B5" s="2" t="inlineStr">
        <is>
          <t>贮存预警台账：40 行登记表，到期日／剩余天数／预警状态自动计算｜三级预警规则：提示、提醒、升级三级的阈值与通知对象、应做动作，改动阈值后全表自动跟着变｜月度盘点校正：30 行，账面与实盘差异及差异率自动计算。</t>
        </is>
      </c>
    </row>
    <row r="6" ht="46" customHeight="1">
      <c r="A6" s="3" t="inlineStr">
        <is>
          <t>阈值怎么定</t>
        </is>
      </c>
      <c r="B6" s="2" t="inlineStr">
        <is>
          <t>「三级预警规则」C 列三个天数是**模板默认值**（提示 15 天、提醒 7 天、升级 0 天），不是法定值。请按本单位适用的贮存时限要求、转移频次和库容自行改，改完台账自动重算，不用动公式。</t>
        </is>
      </c>
    </row>
    <row r="7" ht="22" customHeight="1">
      <c r="A7" s="3" t="inlineStr">
        <is>
          <t>那条红线</t>
        </is>
      </c>
      <c r="B7" s="2" t="inlineStr">
        <is>
          <t>贮存时限本身以现行标准要求与属地生态环境部门口径为准，本表只负责“算日子、提前喊人”，不替企业认定时限。</t>
        </is>
      </c>
    </row>
    <row r="8" ht="46" customHeight="1">
      <c r="A8" s="3" t="inlineStr">
        <is>
          <t>常见失效点</t>
        </is>
      </c>
      <c r="B8" s="2" t="inlineStr">
        <is>
          <t>① 入库日期靠回忆补 → 预警起点就错了 ② 出库不登记 → 已清掉的桶继续报警，报警久了没人看 ③ 全类别同一个阈值 → 要么天天响要么从不响 ④ 只记库位不记容器编号 → 收到提醒也找不到是哪一桶。</t>
        </is>
      </c>
    </row>
    <row r="9" ht="22" customHeight="1">
      <c r="A9" s="3" t="inlineStr"/>
      <c r="B9" s="2" t="inlineStr"/>
    </row>
    <row r="10" ht="46" customHeight="1">
      <c r="A10" s="3" t="inlineStr">
        <is>
          <t>免责说明</t>
        </is>
      </c>
      <c r="B10" s="2" t="inlineStr">
        <is>
          <t>本表为通用管理工具模板，不替代现行法规、标准与属地生态环境部门的具体要求，也不替代法定危废管理台账；时限口径请以现行文本与本单位的危废管理计划为准。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6" customWidth="1" min="4" max="4"/>
    <col width="24" customWidth="1" min="5" max="5"/>
    <col width="12" customWidth="1" min="6" max="6"/>
    <col width="14" customWidth="1" min="7" max="7"/>
    <col width="11" customWidth="1" min="8" max="8"/>
    <col width="13" customWidth="1" min="9" max="9"/>
    <col width="12" customWidth="1" min="10" max="10"/>
    <col width="10" customWidth="1" min="11" max="11"/>
    <col width="11" customWidth="1" min="12" max="12"/>
    <col width="12" customWidth="1" min="13" max="13"/>
    <col width="24" customWidth="1" min="14" max="14"/>
  </cols>
  <sheetData>
    <row r="1" ht="30" customHeight="1">
      <c r="A1" s="4" t="inlineStr">
        <is>
          <t>序号</t>
        </is>
      </c>
      <c r="B1" s="4" t="inlineStr">
        <is>
          <t>入库日期</t>
        </is>
      </c>
      <c r="C1" s="4" t="inlineStr">
        <is>
          <t>库位</t>
        </is>
      </c>
      <c r="D1" s="4" t="inlineStr">
        <is>
          <t>容器编号</t>
        </is>
      </c>
      <c r="E1" s="4" t="inlineStr">
        <is>
          <t>废物名称</t>
        </is>
      </c>
      <c r="F1" s="4" t="inlineStr">
        <is>
          <t>废物代码</t>
        </is>
      </c>
      <c r="G1" s="4" t="inlineStr">
        <is>
          <t>类别/形态</t>
        </is>
      </c>
      <c r="H1" s="4" t="inlineStr">
        <is>
          <t>净重(kg)</t>
        </is>
      </c>
      <c r="I1" s="4" t="inlineStr">
        <is>
          <t>贮存时限(天)</t>
        </is>
      </c>
      <c r="J1" s="4" t="inlineStr">
        <is>
          <t>到期日</t>
        </is>
      </c>
      <c r="K1" s="4" t="inlineStr">
        <is>
          <t>剩余天数</t>
        </is>
      </c>
      <c r="L1" s="4" t="inlineStr">
        <is>
          <t>预警状态</t>
        </is>
      </c>
      <c r="M1" s="4" t="inlineStr">
        <is>
          <t>出库日期</t>
        </is>
      </c>
      <c r="N1" s="4" t="inlineStr">
        <is>
          <t>备注</t>
        </is>
      </c>
    </row>
    <row r="2">
      <c r="A2" s="5" t="n">
        <v>1</v>
      </c>
      <c r="B2" s="5" t="n"/>
      <c r="C2" s="5" t="n"/>
      <c r="D2" s="5" t="n"/>
      <c r="E2" s="6" t="n"/>
      <c r="F2" s="5" t="n"/>
      <c r="G2" s="6" t="n"/>
      <c r="H2" s="5" t="n"/>
      <c r="I2" s="5" t="n"/>
      <c r="J2" s="7">
        <f>IF(OR(B2="",I2=""),"",B2+I2)</f>
        <v/>
      </c>
      <c r="K2" s="5">
        <f>IF(OR(J2="",M2&lt;&gt;""),"",J2-TODAY())</f>
        <v/>
      </c>
      <c r="L2" s="5">
        <f>IF(K2="","",IF(K2&lt;0,"已超期",IF(K2&lt;='三级预警规则'!$C$3,"提醒",IF(K2&lt;='三级预警规则'!$C$2,"提示","正常"))))</f>
        <v/>
      </c>
      <c r="M2" s="5" t="n"/>
      <c r="N2" s="6" t="n"/>
    </row>
    <row r="3">
      <c r="A3" s="5" t="n">
        <v>2</v>
      </c>
      <c r="B3" s="5" t="n"/>
      <c r="C3" s="5" t="n"/>
      <c r="D3" s="5" t="n"/>
      <c r="E3" s="6" t="n"/>
      <c r="F3" s="5" t="n"/>
      <c r="G3" s="6" t="n"/>
      <c r="H3" s="5" t="n"/>
      <c r="I3" s="5" t="n"/>
      <c r="J3" s="7">
        <f>IF(OR(B3="",I3=""),"",B3+I3)</f>
        <v/>
      </c>
      <c r="K3" s="5">
        <f>IF(OR(J3="",M3&lt;&gt;""),"",J3-TODAY())</f>
        <v/>
      </c>
      <c r="L3" s="5">
        <f>IF(K3="","",IF(K3&lt;0,"已超期",IF(K3&lt;='三级预警规则'!$C$3,"提醒",IF(K3&lt;='三级预警规则'!$C$2,"提示","正常"))))</f>
        <v/>
      </c>
      <c r="M3" s="5" t="n"/>
      <c r="N3" s="6" t="n"/>
    </row>
    <row r="4">
      <c r="A4" s="5" t="n">
        <v>3</v>
      </c>
      <c r="B4" s="5" t="n"/>
      <c r="C4" s="5" t="n"/>
      <c r="D4" s="5" t="n"/>
      <c r="E4" s="6" t="n"/>
      <c r="F4" s="5" t="n"/>
      <c r="G4" s="6" t="n"/>
      <c r="H4" s="5" t="n"/>
      <c r="I4" s="5" t="n"/>
      <c r="J4" s="7">
        <f>IF(OR(B4="",I4=""),"",B4+I4)</f>
        <v/>
      </c>
      <c r="K4" s="5">
        <f>IF(OR(J4="",M4&lt;&gt;""),"",J4-TODAY())</f>
        <v/>
      </c>
      <c r="L4" s="5">
        <f>IF(K4="","",IF(K4&lt;0,"已超期",IF(K4&lt;='三级预警规则'!$C$3,"提醒",IF(K4&lt;='三级预警规则'!$C$2,"提示","正常"))))</f>
        <v/>
      </c>
      <c r="M4" s="5" t="n"/>
      <c r="N4" s="6" t="n"/>
    </row>
    <row r="5">
      <c r="A5" s="5" t="n">
        <v>4</v>
      </c>
      <c r="B5" s="5" t="n"/>
      <c r="C5" s="5" t="n"/>
      <c r="D5" s="5" t="n"/>
      <c r="E5" s="6" t="n"/>
      <c r="F5" s="5" t="n"/>
      <c r="G5" s="6" t="n"/>
      <c r="H5" s="5" t="n"/>
      <c r="I5" s="5" t="n"/>
      <c r="J5" s="7">
        <f>IF(OR(B5="",I5=""),"",B5+I5)</f>
        <v/>
      </c>
      <c r="K5" s="5">
        <f>IF(OR(J5="",M5&lt;&gt;""),"",J5-TODAY())</f>
        <v/>
      </c>
      <c r="L5" s="5">
        <f>IF(K5="","",IF(K5&lt;0,"已超期",IF(K5&lt;='三级预警规则'!$C$3,"提醒",IF(K5&lt;='三级预警规则'!$C$2,"提示","正常"))))</f>
        <v/>
      </c>
      <c r="M5" s="5" t="n"/>
      <c r="N5" s="6" t="n"/>
    </row>
    <row r="6">
      <c r="A6" s="5" t="n">
        <v>5</v>
      </c>
      <c r="B6" s="5" t="n"/>
      <c r="C6" s="5" t="n"/>
      <c r="D6" s="5" t="n"/>
      <c r="E6" s="6" t="n"/>
      <c r="F6" s="5" t="n"/>
      <c r="G6" s="6" t="n"/>
      <c r="H6" s="5" t="n"/>
      <c r="I6" s="5" t="n"/>
      <c r="J6" s="7">
        <f>IF(OR(B6="",I6=""),"",B6+I6)</f>
        <v/>
      </c>
      <c r="K6" s="5">
        <f>IF(OR(J6="",M6&lt;&gt;""),"",J6-TODAY())</f>
        <v/>
      </c>
      <c r="L6" s="5">
        <f>IF(K6="","",IF(K6&lt;0,"已超期",IF(K6&lt;='三级预警规则'!$C$3,"提醒",IF(K6&lt;='三级预警规则'!$C$2,"提示","正常"))))</f>
        <v/>
      </c>
      <c r="M6" s="5" t="n"/>
      <c r="N6" s="6" t="n"/>
    </row>
    <row r="7">
      <c r="A7" s="5" t="n">
        <v>6</v>
      </c>
      <c r="B7" s="5" t="n"/>
      <c r="C7" s="5" t="n"/>
      <c r="D7" s="5" t="n"/>
      <c r="E7" s="6" t="n"/>
      <c r="F7" s="5" t="n"/>
      <c r="G7" s="6" t="n"/>
      <c r="H7" s="5" t="n"/>
      <c r="I7" s="5" t="n"/>
      <c r="J7" s="7">
        <f>IF(OR(B7="",I7=""),"",B7+I7)</f>
        <v/>
      </c>
      <c r="K7" s="5">
        <f>IF(OR(J7="",M7&lt;&gt;""),"",J7-TODAY())</f>
        <v/>
      </c>
      <c r="L7" s="5">
        <f>IF(K7="","",IF(K7&lt;0,"已超期",IF(K7&lt;='三级预警规则'!$C$3,"提醒",IF(K7&lt;='三级预警规则'!$C$2,"提示","正常"))))</f>
        <v/>
      </c>
      <c r="M7" s="5" t="n"/>
      <c r="N7" s="6" t="n"/>
    </row>
    <row r="8">
      <c r="A8" s="5" t="n">
        <v>7</v>
      </c>
      <c r="B8" s="5" t="n"/>
      <c r="C8" s="5" t="n"/>
      <c r="D8" s="5" t="n"/>
      <c r="E8" s="6" t="n"/>
      <c r="F8" s="5" t="n"/>
      <c r="G8" s="6" t="n"/>
      <c r="H8" s="5" t="n"/>
      <c r="I8" s="5" t="n"/>
      <c r="J8" s="7">
        <f>IF(OR(B8="",I8=""),"",B8+I8)</f>
        <v/>
      </c>
      <c r="K8" s="5">
        <f>IF(OR(J8="",M8&lt;&gt;""),"",J8-TODAY())</f>
        <v/>
      </c>
      <c r="L8" s="5">
        <f>IF(K8="","",IF(K8&lt;0,"已超期",IF(K8&lt;='三级预警规则'!$C$3,"提醒",IF(K8&lt;='三级预警规则'!$C$2,"提示","正常"))))</f>
        <v/>
      </c>
      <c r="M8" s="5" t="n"/>
      <c r="N8" s="6" t="n"/>
    </row>
    <row r="9">
      <c r="A9" s="5" t="n">
        <v>8</v>
      </c>
      <c r="B9" s="5" t="n"/>
      <c r="C9" s="5" t="n"/>
      <c r="D9" s="5" t="n"/>
      <c r="E9" s="6" t="n"/>
      <c r="F9" s="5" t="n"/>
      <c r="G9" s="6" t="n"/>
      <c r="H9" s="5" t="n"/>
      <c r="I9" s="5" t="n"/>
      <c r="J9" s="7">
        <f>IF(OR(B9="",I9=""),"",B9+I9)</f>
        <v/>
      </c>
      <c r="K9" s="5">
        <f>IF(OR(J9="",M9&lt;&gt;""),"",J9-TODAY())</f>
        <v/>
      </c>
      <c r="L9" s="5">
        <f>IF(K9="","",IF(K9&lt;0,"已超期",IF(K9&lt;='三级预警规则'!$C$3,"提醒",IF(K9&lt;='三级预警规则'!$C$2,"提示","正常"))))</f>
        <v/>
      </c>
      <c r="M9" s="5" t="n"/>
      <c r="N9" s="6" t="n"/>
    </row>
    <row r="10">
      <c r="A10" s="5" t="n">
        <v>9</v>
      </c>
      <c r="B10" s="5" t="n"/>
      <c r="C10" s="5" t="n"/>
      <c r="D10" s="5" t="n"/>
      <c r="E10" s="6" t="n"/>
      <c r="F10" s="5" t="n"/>
      <c r="G10" s="6" t="n"/>
      <c r="H10" s="5" t="n"/>
      <c r="I10" s="5" t="n"/>
      <c r="J10" s="7">
        <f>IF(OR(B10="",I10=""),"",B10+I10)</f>
        <v/>
      </c>
      <c r="K10" s="5">
        <f>IF(OR(J10="",M10&lt;&gt;""),"",J10-TODAY())</f>
        <v/>
      </c>
      <c r="L10" s="5">
        <f>IF(K10="","",IF(K10&lt;0,"已超期",IF(K10&lt;='三级预警规则'!$C$3,"提醒",IF(K10&lt;='三级预警规则'!$C$2,"提示","正常"))))</f>
        <v/>
      </c>
      <c r="M10" s="5" t="n"/>
      <c r="N10" s="6" t="n"/>
    </row>
    <row r="11">
      <c r="A11" s="5" t="n">
        <v>10</v>
      </c>
      <c r="B11" s="5" t="n"/>
      <c r="C11" s="5" t="n"/>
      <c r="D11" s="5" t="n"/>
      <c r="E11" s="6" t="n"/>
      <c r="F11" s="5" t="n"/>
      <c r="G11" s="6" t="n"/>
      <c r="H11" s="5" t="n"/>
      <c r="I11" s="5" t="n"/>
      <c r="J11" s="7">
        <f>IF(OR(B11="",I11=""),"",B11+I11)</f>
        <v/>
      </c>
      <c r="K11" s="5">
        <f>IF(OR(J11="",M11&lt;&gt;""),"",J11-TODAY())</f>
        <v/>
      </c>
      <c r="L11" s="5">
        <f>IF(K11="","",IF(K11&lt;0,"已超期",IF(K11&lt;='三级预警规则'!$C$3,"提醒",IF(K11&lt;='三级预警规则'!$C$2,"提示","正常"))))</f>
        <v/>
      </c>
      <c r="M11" s="5" t="n"/>
      <c r="N11" s="6" t="n"/>
    </row>
    <row r="12">
      <c r="A12" s="5" t="n">
        <v>11</v>
      </c>
      <c r="B12" s="5" t="n"/>
      <c r="C12" s="5" t="n"/>
      <c r="D12" s="5" t="n"/>
      <c r="E12" s="6" t="n"/>
      <c r="F12" s="5" t="n"/>
      <c r="G12" s="6" t="n"/>
      <c r="H12" s="5" t="n"/>
      <c r="I12" s="5" t="n"/>
      <c r="J12" s="7">
        <f>IF(OR(B12="",I12=""),"",B12+I12)</f>
        <v/>
      </c>
      <c r="K12" s="5">
        <f>IF(OR(J12="",M12&lt;&gt;""),"",J12-TODAY())</f>
        <v/>
      </c>
      <c r="L12" s="5">
        <f>IF(K12="","",IF(K12&lt;0,"已超期",IF(K12&lt;='三级预警规则'!$C$3,"提醒",IF(K12&lt;='三级预警规则'!$C$2,"提示","正常"))))</f>
        <v/>
      </c>
      <c r="M12" s="5" t="n"/>
      <c r="N12" s="6" t="n"/>
    </row>
    <row r="13">
      <c r="A13" s="5" t="n">
        <v>12</v>
      </c>
      <c r="B13" s="5" t="n"/>
      <c r="C13" s="5" t="n"/>
      <c r="D13" s="5" t="n"/>
      <c r="E13" s="6" t="n"/>
      <c r="F13" s="5" t="n"/>
      <c r="G13" s="6" t="n"/>
      <c r="H13" s="5" t="n"/>
      <c r="I13" s="5" t="n"/>
      <c r="J13" s="7">
        <f>IF(OR(B13="",I13=""),"",B13+I13)</f>
        <v/>
      </c>
      <c r="K13" s="5">
        <f>IF(OR(J13="",M13&lt;&gt;""),"",J13-TODAY())</f>
        <v/>
      </c>
      <c r="L13" s="5">
        <f>IF(K13="","",IF(K13&lt;0,"已超期",IF(K13&lt;='三级预警规则'!$C$3,"提醒",IF(K13&lt;='三级预警规则'!$C$2,"提示","正常"))))</f>
        <v/>
      </c>
      <c r="M13" s="5" t="n"/>
      <c r="N13" s="6" t="n"/>
    </row>
    <row r="14">
      <c r="A14" s="5" t="n">
        <v>13</v>
      </c>
      <c r="B14" s="5" t="n"/>
      <c r="C14" s="5" t="n"/>
      <c r="D14" s="5" t="n"/>
      <c r="E14" s="6" t="n"/>
      <c r="F14" s="5" t="n"/>
      <c r="G14" s="6" t="n"/>
      <c r="H14" s="5" t="n"/>
      <c r="I14" s="5" t="n"/>
      <c r="J14" s="7">
        <f>IF(OR(B14="",I14=""),"",B14+I14)</f>
        <v/>
      </c>
      <c r="K14" s="5">
        <f>IF(OR(J14="",M14&lt;&gt;""),"",J14-TODAY())</f>
        <v/>
      </c>
      <c r="L14" s="5">
        <f>IF(K14="","",IF(K14&lt;0,"已超期",IF(K14&lt;='三级预警规则'!$C$3,"提醒",IF(K14&lt;='三级预警规则'!$C$2,"提示","正常"))))</f>
        <v/>
      </c>
      <c r="M14" s="5" t="n"/>
      <c r="N14" s="6" t="n"/>
    </row>
    <row r="15">
      <c r="A15" s="5" t="n">
        <v>14</v>
      </c>
      <c r="B15" s="5" t="n"/>
      <c r="C15" s="5" t="n"/>
      <c r="D15" s="5" t="n"/>
      <c r="E15" s="6" t="n"/>
      <c r="F15" s="5" t="n"/>
      <c r="G15" s="6" t="n"/>
      <c r="H15" s="5" t="n"/>
      <c r="I15" s="5" t="n"/>
      <c r="J15" s="7">
        <f>IF(OR(B15="",I15=""),"",B15+I15)</f>
        <v/>
      </c>
      <c r="K15" s="5">
        <f>IF(OR(J15="",M15&lt;&gt;""),"",J15-TODAY())</f>
        <v/>
      </c>
      <c r="L15" s="5">
        <f>IF(K15="","",IF(K15&lt;0,"已超期",IF(K15&lt;='三级预警规则'!$C$3,"提醒",IF(K15&lt;='三级预警规则'!$C$2,"提示","正常"))))</f>
        <v/>
      </c>
      <c r="M15" s="5" t="n"/>
      <c r="N15" s="6" t="n"/>
    </row>
    <row r="16">
      <c r="A16" s="5" t="n">
        <v>15</v>
      </c>
      <c r="B16" s="5" t="n"/>
      <c r="C16" s="5" t="n"/>
      <c r="D16" s="5" t="n"/>
      <c r="E16" s="6" t="n"/>
      <c r="F16" s="5" t="n"/>
      <c r="G16" s="6" t="n"/>
      <c r="H16" s="5" t="n"/>
      <c r="I16" s="5" t="n"/>
      <c r="J16" s="7">
        <f>IF(OR(B16="",I16=""),"",B16+I16)</f>
        <v/>
      </c>
      <c r="K16" s="5">
        <f>IF(OR(J16="",M16&lt;&gt;""),"",J16-TODAY())</f>
        <v/>
      </c>
      <c r="L16" s="5">
        <f>IF(K16="","",IF(K16&lt;0,"已超期",IF(K16&lt;='三级预警规则'!$C$3,"提醒",IF(K16&lt;='三级预警规则'!$C$2,"提示","正常"))))</f>
        <v/>
      </c>
      <c r="M16" s="5" t="n"/>
      <c r="N16" s="6" t="n"/>
    </row>
    <row r="17">
      <c r="A17" s="5" t="n">
        <v>16</v>
      </c>
      <c r="B17" s="5" t="n"/>
      <c r="C17" s="5" t="n"/>
      <c r="D17" s="5" t="n"/>
      <c r="E17" s="6" t="n"/>
      <c r="F17" s="5" t="n"/>
      <c r="G17" s="6" t="n"/>
      <c r="H17" s="5" t="n"/>
      <c r="I17" s="5" t="n"/>
      <c r="J17" s="7">
        <f>IF(OR(B17="",I17=""),"",B17+I17)</f>
        <v/>
      </c>
      <c r="K17" s="5">
        <f>IF(OR(J17="",M17&lt;&gt;""),"",J17-TODAY())</f>
        <v/>
      </c>
      <c r="L17" s="5">
        <f>IF(K17="","",IF(K17&lt;0,"已超期",IF(K17&lt;='三级预警规则'!$C$3,"提醒",IF(K17&lt;='三级预警规则'!$C$2,"提示","正常"))))</f>
        <v/>
      </c>
      <c r="M17" s="5" t="n"/>
      <c r="N17" s="6" t="n"/>
    </row>
    <row r="18">
      <c r="A18" s="5" t="n">
        <v>17</v>
      </c>
      <c r="B18" s="5" t="n"/>
      <c r="C18" s="5" t="n"/>
      <c r="D18" s="5" t="n"/>
      <c r="E18" s="6" t="n"/>
      <c r="F18" s="5" t="n"/>
      <c r="G18" s="6" t="n"/>
      <c r="H18" s="5" t="n"/>
      <c r="I18" s="5" t="n"/>
      <c r="J18" s="7">
        <f>IF(OR(B18="",I18=""),"",B18+I18)</f>
        <v/>
      </c>
      <c r="K18" s="5">
        <f>IF(OR(J18="",M18&lt;&gt;""),"",J18-TODAY())</f>
        <v/>
      </c>
      <c r="L18" s="5">
        <f>IF(K18="","",IF(K18&lt;0,"已超期",IF(K18&lt;='三级预警规则'!$C$3,"提醒",IF(K18&lt;='三级预警规则'!$C$2,"提示","正常"))))</f>
        <v/>
      </c>
      <c r="M18" s="5" t="n"/>
      <c r="N18" s="6" t="n"/>
    </row>
    <row r="19">
      <c r="A19" s="5" t="n">
        <v>18</v>
      </c>
      <c r="B19" s="5" t="n"/>
      <c r="C19" s="5" t="n"/>
      <c r="D19" s="5" t="n"/>
      <c r="E19" s="6" t="n"/>
      <c r="F19" s="5" t="n"/>
      <c r="G19" s="6" t="n"/>
      <c r="H19" s="5" t="n"/>
      <c r="I19" s="5" t="n"/>
      <c r="J19" s="7">
        <f>IF(OR(B19="",I19=""),"",B19+I19)</f>
        <v/>
      </c>
      <c r="K19" s="5">
        <f>IF(OR(J19="",M19&lt;&gt;""),"",J19-TODAY())</f>
        <v/>
      </c>
      <c r="L19" s="5">
        <f>IF(K19="","",IF(K19&lt;0,"已超期",IF(K19&lt;='三级预警规则'!$C$3,"提醒",IF(K19&lt;='三级预警规则'!$C$2,"提示","正常"))))</f>
        <v/>
      </c>
      <c r="M19" s="5" t="n"/>
      <c r="N19" s="6" t="n"/>
    </row>
    <row r="20">
      <c r="A20" s="5" t="n">
        <v>19</v>
      </c>
      <c r="B20" s="5" t="n"/>
      <c r="C20" s="5" t="n"/>
      <c r="D20" s="5" t="n"/>
      <c r="E20" s="6" t="n"/>
      <c r="F20" s="5" t="n"/>
      <c r="G20" s="6" t="n"/>
      <c r="H20" s="5" t="n"/>
      <c r="I20" s="5" t="n"/>
      <c r="J20" s="7">
        <f>IF(OR(B20="",I20=""),"",B20+I20)</f>
        <v/>
      </c>
      <c r="K20" s="5">
        <f>IF(OR(J20="",M20&lt;&gt;""),"",J20-TODAY())</f>
        <v/>
      </c>
      <c r="L20" s="5">
        <f>IF(K20="","",IF(K20&lt;0,"已超期",IF(K20&lt;='三级预警规则'!$C$3,"提醒",IF(K20&lt;='三级预警规则'!$C$2,"提示","正常"))))</f>
        <v/>
      </c>
      <c r="M20" s="5" t="n"/>
      <c r="N20" s="6" t="n"/>
    </row>
    <row r="21">
      <c r="A21" s="5" t="n">
        <v>20</v>
      </c>
      <c r="B21" s="5" t="n"/>
      <c r="C21" s="5" t="n"/>
      <c r="D21" s="5" t="n"/>
      <c r="E21" s="6" t="n"/>
      <c r="F21" s="5" t="n"/>
      <c r="G21" s="6" t="n"/>
      <c r="H21" s="5" t="n"/>
      <c r="I21" s="5" t="n"/>
      <c r="J21" s="7">
        <f>IF(OR(B21="",I21=""),"",B21+I21)</f>
        <v/>
      </c>
      <c r="K21" s="5">
        <f>IF(OR(J21="",M21&lt;&gt;""),"",J21-TODAY())</f>
        <v/>
      </c>
      <c r="L21" s="5">
        <f>IF(K21="","",IF(K21&lt;0,"已超期",IF(K21&lt;='三级预警规则'!$C$3,"提醒",IF(K21&lt;='三级预警规则'!$C$2,"提示","正常"))))</f>
        <v/>
      </c>
      <c r="M21" s="5" t="n"/>
      <c r="N21" s="6" t="n"/>
    </row>
    <row r="22">
      <c r="A22" s="5" t="n">
        <v>21</v>
      </c>
      <c r="B22" s="5" t="n"/>
      <c r="C22" s="5" t="n"/>
      <c r="D22" s="5" t="n"/>
      <c r="E22" s="6" t="n"/>
      <c r="F22" s="5" t="n"/>
      <c r="G22" s="6" t="n"/>
      <c r="H22" s="5" t="n"/>
      <c r="I22" s="5" t="n"/>
      <c r="J22" s="7">
        <f>IF(OR(B22="",I22=""),"",B22+I22)</f>
        <v/>
      </c>
      <c r="K22" s="5">
        <f>IF(OR(J22="",M22&lt;&gt;""),"",J22-TODAY())</f>
        <v/>
      </c>
      <c r="L22" s="5">
        <f>IF(K22="","",IF(K22&lt;0,"已超期",IF(K22&lt;='三级预警规则'!$C$3,"提醒",IF(K22&lt;='三级预警规则'!$C$2,"提示","正常"))))</f>
        <v/>
      </c>
      <c r="M22" s="5" t="n"/>
      <c r="N22" s="6" t="n"/>
    </row>
    <row r="23">
      <c r="A23" s="5" t="n">
        <v>22</v>
      </c>
      <c r="B23" s="5" t="n"/>
      <c r="C23" s="5" t="n"/>
      <c r="D23" s="5" t="n"/>
      <c r="E23" s="6" t="n"/>
      <c r="F23" s="5" t="n"/>
      <c r="G23" s="6" t="n"/>
      <c r="H23" s="5" t="n"/>
      <c r="I23" s="5" t="n"/>
      <c r="J23" s="7">
        <f>IF(OR(B23="",I23=""),"",B23+I23)</f>
        <v/>
      </c>
      <c r="K23" s="5">
        <f>IF(OR(J23="",M23&lt;&gt;""),"",J23-TODAY())</f>
        <v/>
      </c>
      <c r="L23" s="5">
        <f>IF(K23="","",IF(K23&lt;0,"已超期",IF(K23&lt;='三级预警规则'!$C$3,"提醒",IF(K23&lt;='三级预警规则'!$C$2,"提示","正常"))))</f>
        <v/>
      </c>
      <c r="M23" s="5" t="n"/>
      <c r="N23" s="6" t="n"/>
    </row>
    <row r="24">
      <c r="A24" s="5" t="n">
        <v>23</v>
      </c>
      <c r="B24" s="5" t="n"/>
      <c r="C24" s="5" t="n"/>
      <c r="D24" s="5" t="n"/>
      <c r="E24" s="6" t="n"/>
      <c r="F24" s="5" t="n"/>
      <c r="G24" s="6" t="n"/>
      <c r="H24" s="5" t="n"/>
      <c r="I24" s="5" t="n"/>
      <c r="J24" s="7">
        <f>IF(OR(B24="",I24=""),"",B24+I24)</f>
        <v/>
      </c>
      <c r="K24" s="5">
        <f>IF(OR(J24="",M24&lt;&gt;""),"",J24-TODAY())</f>
        <v/>
      </c>
      <c r="L24" s="5">
        <f>IF(K24="","",IF(K24&lt;0,"已超期",IF(K24&lt;='三级预警规则'!$C$3,"提醒",IF(K24&lt;='三级预警规则'!$C$2,"提示","正常"))))</f>
        <v/>
      </c>
      <c r="M24" s="5" t="n"/>
      <c r="N24" s="6" t="n"/>
    </row>
    <row r="25">
      <c r="A25" s="5" t="n">
        <v>24</v>
      </c>
      <c r="B25" s="5" t="n"/>
      <c r="C25" s="5" t="n"/>
      <c r="D25" s="5" t="n"/>
      <c r="E25" s="6" t="n"/>
      <c r="F25" s="5" t="n"/>
      <c r="G25" s="6" t="n"/>
      <c r="H25" s="5" t="n"/>
      <c r="I25" s="5" t="n"/>
      <c r="J25" s="7">
        <f>IF(OR(B25="",I25=""),"",B25+I25)</f>
        <v/>
      </c>
      <c r="K25" s="5">
        <f>IF(OR(J25="",M25&lt;&gt;""),"",J25-TODAY())</f>
        <v/>
      </c>
      <c r="L25" s="5">
        <f>IF(K25="","",IF(K25&lt;0,"已超期",IF(K25&lt;='三级预警规则'!$C$3,"提醒",IF(K25&lt;='三级预警规则'!$C$2,"提示","正常"))))</f>
        <v/>
      </c>
      <c r="M25" s="5" t="n"/>
      <c r="N25" s="6" t="n"/>
    </row>
    <row r="26">
      <c r="A26" s="5" t="n">
        <v>25</v>
      </c>
      <c r="B26" s="5" t="n"/>
      <c r="C26" s="5" t="n"/>
      <c r="D26" s="5" t="n"/>
      <c r="E26" s="6" t="n"/>
      <c r="F26" s="5" t="n"/>
      <c r="G26" s="6" t="n"/>
      <c r="H26" s="5" t="n"/>
      <c r="I26" s="5" t="n"/>
      <c r="J26" s="7">
        <f>IF(OR(B26="",I26=""),"",B26+I26)</f>
        <v/>
      </c>
      <c r="K26" s="5">
        <f>IF(OR(J26="",M26&lt;&gt;""),"",J26-TODAY())</f>
        <v/>
      </c>
      <c r="L26" s="5">
        <f>IF(K26="","",IF(K26&lt;0,"已超期",IF(K26&lt;='三级预警规则'!$C$3,"提醒",IF(K26&lt;='三级预警规则'!$C$2,"提示","正常"))))</f>
        <v/>
      </c>
      <c r="M26" s="5" t="n"/>
      <c r="N26" s="6" t="n"/>
    </row>
    <row r="27">
      <c r="A27" s="5" t="n">
        <v>26</v>
      </c>
      <c r="B27" s="5" t="n"/>
      <c r="C27" s="5" t="n"/>
      <c r="D27" s="5" t="n"/>
      <c r="E27" s="6" t="n"/>
      <c r="F27" s="5" t="n"/>
      <c r="G27" s="6" t="n"/>
      <c r="H27" s="5" t="n"/>
      <c r="I27" s="5" t="n"/>
      <c r="J27" s="7">
        <f>IF(OR(B27="",I27=""),"",B27+I27)</f>
        <v/>
      </c>
      <c r="K27" s="5">
        <f>IF(OR(J27="",M27&lt;&gt;""),"",J27-TODAY())</f>
        <v/>
      </c>
      <c r="L27" s="5">
        <f>IF(K27="","",IF(K27&lt;0,"已超期",IF(K27&lt;='三级预警规则'!$C$3,"提醒",IF(K27&lt;='三级预警规则'!$C$2,"提示","正常"))))</f>
        <v/>
      </c>
      <c r="M27" s="5" t="n"/>
      <c r="N27" s="6" t="n"/>
    </row>
    <row r="28">
      <c r="A28" s="5" t="n">
        <v>27</v>
      </c>
      <c r="B28" s="5" t="n"/>
      <c r="C28" s="5" t="n"/>
      <c r="D28" s="5" t="n"/>
      <c r="E28" s="6" t="n"/>
      <c r="F28" s="5" t="n"/>
      <c r="G28" s="6" t="n"/>
      <c r="H28" s="5" t="n"/>
      <c r="I28" s="5" t="n"/>
      <c r="J28" s="7">
        <f>IF(OR(B28="",I28=""),"",B28+I28)</f>
        <v/>
      </c>
      <c r="K28" s="5">
        <f>IF(OR(J28="",M28&lt;&gt;""),"",J28-TODAY())</f>
        <v/>
      </c>
      <c r="L28" s="5">
        <f>IF(K28="","",IF(K28&lt;0,"已超期",IF(K28&lt;='三级预警规则'!$C$3,"提醒",IF(K28&lt;='三级预警规则'!$C$2,"提示","正常"))))</f>
        <v/>
      </c>
      <c r="M28" s="5" t="n"/>
      <c r="N28" s="6" t="n"/>
    </row>
    <row r="29">
      <c r="A29" s="5" t="n">
        <v>28</v>
      </c>
      <c r="B29" s="5" t="n"/>
      <c r="C29" s="5" t="n"/>
      <c r="D29" s="5" t="n"/>
      <c r="E29" s="6" t="n"/>
      <c r="F29" s="5" t="n"/>
      <c r="G29" s="6" t="n"/>
      <c r="H29" s="5" t="n"/>
      <c r="I29" s="5" t="n"/>
      <c r="J29" s="7">
        <f>IF(OR(B29="",I29=""),"",B29+I29)</f>
        <v/>
      </c>
      <c r="K29" s="5">
        <f>IF(OR(J29="",M29&lt;&gt;""),"",J29-TODAY())</f>
        <v/>
      </c>
      <c r="L29" s="5">
        <f>IF(K29="","",IF(K29&lt;0,"已超期",IF(K29&lt;='三级预警规则'!$C$3,"提醒",IF(K29&lt;='三级预警规则'!$C$2,"提示","正常"))))</f>
        <v/>
      </c>
      <c r="M29" s="5" t="n"/>
      <c r="N29" s="6" t="n"/>
    </row>
    <row r="30">
      <c r="A30" s="5" t="n">
        <v>29</v>
      </c>
      <c r="B30" s="5" t="n"/>
      <c r="C30" s="5" t="n"/>
      <c r="D30" s="5" t="n"/>
      <c r="E30" s="6" t="n"/>
      <c r="F30" s="5" t="n"/>
      <c r="G30" s="6" t="n"/>
      <c r="H30" s="5" t="n"/>
      <c r="I30" s="5" t="n"/>
      <c r="J30" s="7">
        <f>IF(OR(B30="",I30=""),"",B30+I30)</f>
        <v/>
      </c>
      <c r="K30" s="5">
        <f>IF(OR(J30="",M30&lt;&gt;""),"",J30-TODAY())</f>
        <v/>
      </c>
      <c r="L30" s="5">
        <f>IF(K30="","",IF(K30&lt;0,"已超期",IF(K30&lt;='三级预警规则'!$C$3,"提醒",IF(K30&lt;='三级预警规则'!$C$2,"提示","正常"))))</f>
        <v/>
      </c>
      <c r="M30" s="5" t="n"/>
      <c r="N30" s="6" t="n"/>
    </row>
    <row r="31">
      <c r="A31" s="5" t="n">
        <v>30</v>
      </c>
      <c r="B31" s="5" t="n"/>
      <c r="C31" s="5" t="n"/>
      <c r="D31" s="5" t="n"/>
      <c r="E31" s="6" t="n"/>
      <c r="F31" s="5" t="n"/>
      <c r="G31" s="6" t="n"/>
      <c r="H31" s="5" t="n"/>
      <c r="I31" s="5" t="n"/>
      <c r="J31" s="7">
        <f>IF(OR(B31="",I31=""),"",B31+I31)</f>
        <v/>
      </c>
      <c r="K31" s="5">
        <f>IF(OR(J31="",M31&lt;&gt;""),"",J31-TODAY())</f>
        <v/>
      </c>
      <c r="L31" s="5">
        <f>IF(K31="","",IF(K31&lt;0,"已超期",IF(K31&lt;='三级预警规则'!$C$3,"提醒",IF(K31&lt;='三级预警规则'!$C$2,"提示","正常"))))</f>
        <v/>
      </c>
      <c r="M31" s="5" t="n"/>
      <c r="N31" s="6" t="n"/>
    </row>
    <row r="32">
      <c r="A32" s="5" t="n">
        <v>31</v>
      </c>
      <c r="B32" s="5" t="n"/>
      <c r="C32" s="5" t="n"/>
      <c r="D32" s="5" t="n"/>
      <c r="E32" s="6" t="n"/>
      <c r="F32" s="5" t="n"/>
      <c r="G32" s="6" t="n"/>
      <c r="H32" s="5" t="n"/>
      <c r="I32" s="5" t="n"/>
      <c r="J32" s="7">
        <f>IF(OR(B32="",I32=""),"",B32+I32)</f>
        <v/>
      </c>
      <c r="K32" s="5">
        <f>IF(OR(J32="",M32&lt;&gt;""),"",J32-TODAY())</f>
        <v/>
      </c>
      <c r="L32" s="5">
        <f>IF(K32="","",IF(K32&lt;0,"已超期",IF(K32&lt;='三级预警规则'!$C$3,"提醒",IF(K32&lt;='三级预警规则'!$C$2,"提示","正常"))))</f>
        <v/>
      </c>
      <c r="M32" s="5" t="n"/>
      <c r="N32" s="6" t="n"/>
    </row>
    <row r="33">
      <c r="A33" s="5" t="n">
        <v>32</v>
      </c>
      <c r="B33" s="5" t="n"/>
      <c r="C33" s="5" t="n"/>
      <c r="D33" s="5" t="n"/>
      <c r="E33" s="6" t="n"/>
      <c r="F33" s="5" t="n"/>
      <c r="G33" s="6" t="n"/>
      <c r="H33" s="5" t="n"/>
      <c r="I33" s="5" t="n"/>
      <c r="J33" s="7">
        <f>IF(OR(B33="",I33=""),"",B33+I33)</f>
        <v/>
      </c>
      <c r="K33" s="5">
        <f>IF(OR(J33="",M33&lt;&gt;""),"",J33-TODAY())</f>
        <v/>
      </c>
      <c r="L33" s="5">
        <f>IF(K33="","",IF(K33&lt;0,"已超期",IF(K33&lt;='三级预警规则'!$C$3,"提醒",IF(K33&lt;='三级预警规则'!$C$2,"提示","正常"))))</f>
        <v/>
      </c>
      <c r="M33" s="5" t="n"/>
      <c r="N33" s="6" t="n"/>
    </row>
    <row r="34">
      <c r="A34" s="5" t="n">
        <v>33</v>
      </c>
      <c r="B34" s="5" t="n"/>
      <c r="C34" s="5" t="n"/>
      <c r="D34" s="5" t="n"/>
      <c r="E34" s="6" t="n"/>
      <c r="F34" s="5" t="n"/>
      <c r="G34" s="6" t="n"/>
      <c r="H34" s="5" t="n"/>
      <c r="I34" s="5" t="n"/>
      <c r="J34" s="7">
        <f>IF(OR(B34="",I34=""),"",B34+I34)</f>
        <v/>
      </c>
      <c r="K34" s="5">
        <f>IF(OR(J34="",M34&lt;&gt;""),"",J34-TODAY())</f>
        <v/>
      </c>
      <c r="L34" s="5">
        <f>IF(K34="","",IF(K34&lt;0,"已超期",IF(K34&lt;='三级预警规则'!$C$3,"提醒",IF(K34&lt;='三级预警规则'!$C$2,"提示","正常"))))</f>
        <v/>
      </c>
      <c r="M34" s="5" t="n"/>
      <c r="N34" s="6" t="n"/>
    </row>
    <row r="35">
      <c r="A35" s="5" t="n">
        <v>34</v>
      </c>
      <c r="B35" s="5" t="n"/>
      <c r="C35" s="5" t="n"/>
      <c r="D35" s="5" t="n"/>
      <c r="E35" s="6" t="n"/>
      <c r="F35" s="5" t="n"/>
      <c r="G35" s="6" t="n"/>
      <c r="H35" s="5" t="n"/>
      <c r="I35" s="5" t="n"/>
      <c r="J35" s="7">
        <f>IF(OR(B35="",I35=""),"",B35+I35)</f>
        <v/>
      </c>
      <c r="K35" s="5">
        <f>IF(OR(J35="",M35&lt;&gt;""),"",J35-TODAY())</f>
        <v/>
      </c>
      <c r="L35" s="5">
        <f>IF(K35="","",IF(K35&lt;0,"已超期",IF(K35&lt;='三级预警规则'!$C$3,"提醒",IF(K35&lt;='三级预警规则'!$C$2,"提示","正常"))))</f>
        <v/>
      </c>
      <c r="M35" s="5" t="n"/>
      <c r="N35" s="6" t="n"/>
    </row>
    <row r="36">
      <c r="A36" s="5" t="n">
        <v>35</v>
      </c>
      <c r="B36" s="5" t="n"/>
      <c r="C36" s="5" t="n"/>
      <c r="D36" s="5" t="n"/>
      <c r="E36" s="6" t="n"/>
      <c r="F36" s="5" t="n"/>
      <c r="G36" s="6" t="n"/>
      <c r="H36" s="5" t="n"/>
      <c r="I36" s="5" t="n"/>
      <c r="J36" s="7">
        <f>IF(OR(B36="",I36=""),"",B36+I36)</f>
        <v/>
      </c>
      <c r="K36" s="5">
        <f>IF(OR(J36="",M36&lt;&gt;""),"",J36-TODAY())</f>
        <v/>
      </c>
      <c r="L36" s="5">
        <f>IF(K36="","",IF(K36&lt;0,"已超期",IF(K36&lt;='三级预警规则'!$C$3,"提醒",IF(K36&lt;='三级预警规则'!$C$2,"提示","正常"))))</f>
        <v/>
      </c>
      <c r="M36" s="5" t="n"/>
      <c r="N36" s="6" t="n"/>
    </row>
    <row r="37">
      <c r="A37" s="5" t="n">
        <v>36</v>
      </c>
      <c r="B37" s="5" t="n"/>
      <c r="C37" s="5" t="n"/>
      <c r="D37" s="5" t="n"/>
      <c r="E37" s="6" t="n"/>
      <c r="F37" s="5" t="n"/>
      <c r="G37" s="6" t="n"/>
      <c r="H37" s="5" t="n"/>
      <c r="I37" s="5" t="n"/>
      <c r="J37" s="7">
        <f>IF(OR(B37="",I37=""),"",B37+I37)</f>
        <v/>
      </c>
      <c r="K37" s="5">
        <f>IF(OR(J37="",M37&lt;&gt;""),"",J37-TODAY())</f>
        <v/>
      </c>
      <c r="L37" s="5">
        <f>IF(K37="","",IF(K37&lt;0,"已超期",IF(K37&lt;='三级预警规则'!$C$3,"提醒",IF(K37&lt;='三级预警规则'!$C$2,"提示","正常"))))</f>
        <v/>
      </c>
      <c r="M37" s="5" t="n"/>
      <c r="N37" s="6" t="n"/>
    </row>
    <row r="38">
      <c r="A38" s="5" t="n">
        <v>37</v>
      </c>
      <c r="B38" s="5" t="n"/>
      <c r="C38" s="5" t="n"/>
      <c r="D38" s="5" t="n"/>
      <c r="E38" s="6" t="n"/>
      <c r="F38" s="5" t="n"/>
      <c r="G38" s="6" t="n"/>
      <c r="H38" s="5" t="n"/>
      <c r="I38" s="5" t="n"/>
      <c r="J38" s="7">
        <f>IF(OR(B38="",I38=""),"",B38+I38)</f>
        <v/>
      </c>
      <c r="K38" s="5">
        <f>IF(OR(J38="",M38&lt;&gt;""),"",J38-TODAY())</f>
        <v/>
      </c>
      <c r="L38" s="5">
        <f>IF(K38="","",IF(K38&lt;0,"已超期",IF(K38&lt;='三级预警规则'!$C$3,"提醒",IF(K38&lt;='三级预警规则'!$C$2,"提示","正常"))))</f>
        <v/>
      </c>
      <c r="M38" s="5" t="n"/>
      <c r="N38" s="6" t="n"/>
    </row>
    <row r="39">
      <c r="A39" s="5" t="n">
        <v>38</v>
      </c>
      <c r="B39" s="5" t="n"/>
      <c r="C39" s="5" t="n"/>
      <c r="D39" s="5" t="n"/>
      <c r="E39" s="6" t="n"/>
      <c r="F39" s="5" t="n"/>
      <c r="G39" s="6" t="n"/>
      <c r="H39" s="5" t="n"/>
      <c r="I39" s="5" t="n"/>
      <c r="J39" s="7">
        <f>IF(OR(B39="",I39=""),"",B39+I39)</f>
        <v/>
      </c>
      <c r="K39" s="5">
        <f>IF(OR(J39="",M39&lt;&gt;""),"",J39-TODAY())</f>
        <v/>
      </c>
      <c r="L39" s="5">
        <f>IF(K39="","",IF(K39&lt;0,"已超期",IF(K39&lt;='三级预警规则'!$C$3,"提醒",IF(K39&lt;='三级预警规则'!$C$2,"提示","正常"))))</f>
        <v/>
      </c>
      <c r="M39" s="5" t="n"/>
      <c r="N39" s="6" t="n"/>
    </row>
    <row r="40">
      <c r="A40" s="5" t="n">
        <v>39</v>
      </c>
      <c r="B40" s="5" t="n"/>
      <c r="C40" s="5" t="n"/>
      <c r="D40" s="5" t="n"/>
      <c r="E40" s="6" t="n"/>
      <c r="F40" s="5" t="n"/>
      <c r="G40" s="6" t="n"/>
      <c r="H40" s="5" t="n"/>
      <c r="I40" s="5" t="n"/>
      <c r="J40" s="7">
        <f>IF(OR(B40="",I40=""),"",B40+I40)</f>
        <v/>
      </c>
      <c r="K40" s="5">
        <f>IF(OR(J40="",M40&lt;&gt;""),"",J40-TODAY())</f>
        <v/>
      </c>
      <c r="L40" s="5">
        <f>IF(K40="","",IF(K40&lt;0,"已超期",IF(K40&lt;='三级预警规则'!$C$3,"提醒",IF(K40&lt;='三级预警规则'!$C$2,"提示","正常"))))</f>
        <v/>
      </c>
      <c r="M40" s="5" t="n"/>
      <c r="N40" s="6" t="n"/>
    </row>
    <row r="41">
      <c r="A41" s="5" t="n">
        <v>40</v>
      </c>
      <c r="B41" s="5" t="n"/>
      <c r="C41" s="5" t="n"/>
      <c r="D41" s="5" t="n"/>
      <c r="E41" s="6" t="n"/>
      <c r="F41" s="5" t="n"/>
      <c r="G41" s="6" t="n"/>
      <c r="H41" s="5" t="n"/>
      <c r="I41" s="5" t="n"/>
      <c r="J41" s="7">
        <f>IF(OR(B41="",I41=""),"",B41+I41)</f>
        <v/>
      </c>
      <c r="K41" s="5">
        <f>IF(OR(J41="",M41&lt;&gt;""),"",J41-TODAY())</f>
        <v/>
      </c>
      <c r="L41" s="5">
        <f>IF(K41="","",IF(K41&lt;0,"已超期",IF(K41&lt;='三级预警规则'!$C$3,"提醒",IF(K41&lt;='三级预警规则'!$C$2,"提示","正常"))))</f>
        <v/>
      </c>
      <c r="M41" s="5" t="n"/>
      <c r="N41" s="6" t="n"/>
    </row>
    <row r="43">
      <c r="B43" s="3" t="inlineStr">
        <is>
          <t>已超期（条，自动）</t>
        </is>
      </c>
      <c r="E43" s="8">
        <f>COUNTIF(L2:L41,"已超期")</f>
        <v/>
      </c>
    </row>
    <row r="44">
      <c r="B44" s="3" t="inlineStr">
        <is>
          <t>提醒级（条，自动）</t>
        </is>
      </c>
      <c r="E44" s="9">
        <f>COUNTIF(L2:L41,"提醒")</f>
        <v/>
      </c>
    </row>
    <row r="45">
      <c r="B45" s="3" t="inlineStr">
        <is>
          <t>提示级（条，自动）</t>
        </is>
      </c>
      <c r="E45" s="9">
        <f>COUNTIF(L2:L41,"提示")</f>
        <v/>
      </c>
    </row>
    <row r="46">
      <c r="B46" s="3" t="inlineStr">
        <is>
          <t>在库总净重（kg，自动）</t>
        </is>
      </c>
      <c r="E46" s="9">
        <f>SUMIF(M2:M41,"",H2:H41)</f>
        <v/>
      </c>
    </row>
  </sheetData>
  <dataValidations count="1">
    <dataValidation sqref="G2:G41" showDropDown="0" showInputMessage="0" showErrorMessage="0" allowBlank="1" type="list">
      <formula1>"桶装,袋装,箱装,液态,污泥,其他"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8" customWidth="1" min="3" max="3"/>
    <col width="34" customWidth="1" min="4" max="4"/>
    <col width="20" customWidth="1" min="5" max="5"/>
    <col width="46" customWidth="1" min="6" max="6"/>
    <col width="34" customWidth="1" min="7" max="7"/>
  </cols>
  <sheetData>
    <row r="1">
      <c r="A1" s="4" t="inlineStr">
        <is>
          <t>序号</t>
        </is>
      </c>
      <c r="B1" s="4" t="inlineStr">
        <is>
          <t>级别</t>
        </is>
      </c>
      <c r="C1" s="4" t="inlineStr">
        <is>
          <t>阈值（剩余天数 ≤）</t>
        </is>
      </c>
      <c r="D1" s="4" t="inlineStr">
        <is>
          <t>触发含义</t>
        </is>
      </c>
      <c r="E1" s="4" t="inlineStr">
        <is>
          <t>通知对象</t>
        </is>
      </c>
      <c r="F1" s="4" t="inlineStr">
        <is>
          <t>应做动作</t>
        </is>
      </c>
      <c r="G1" s="4" t="inlineStr">
        <is>
          <t>不做的后果</t>
        </is>
      </c>
    </row>
    <row r="2" ht="46" customHeight="1">
      <c r="A2" s="10" t="n">
        <v>1</v>
      </c>
      <c r="B2" s="10" t="inlineStr">
        <is>
          <t>提示</t>
        </is>
      </c>
      <c r="C2" s="10" t="n">
        <v>15</v>
      </c>
      <c r="D2" s="11" t="inlineStr">
        <is>
          <t>进入计划窗口，还没到必须处理的时候</t>
        </is>
      </c>
      <c r="E2" s="11" t="inlineStr">
        <is>
          <t>危废管理员</t>
        </is>
      </c>
      <c r="F2" s="11" t="inlineStr">
        <is>
          <t>把该批次排进下一次转移计划，核对包装与标签是否还能用</t>
        </is>
      </c>
      <c r="G2" s="11" t="inlineStr">
        <is>
          <t>等到提醒才动手，往往排不上最近一趟车</t>
        </is>
      </c>
    </row>
    <row r="3" ht="46" customHeight="1">
      <c r="A3" s="10" t="n">
        <v>2</v>
      </c>
      <c r="B3" s="10" t="inlineStr">
        <is>
          <t>提醒</t>
        </is>
      </c>
      <c r="C3" s="10" t="n">
        <v>7</v>
      </c>
      <c r="D3" s="11" t="inlineStr">
        <is>
          <t>已进入临近区间，本周必须安排</t>
        </is>
      </c>
      <c r="E3" s="11" t="inlineStr">
        <is>
          <t>危废管理员＋仓储</t>
        </is>
      </c>
      <c r="F3" s="11" t="inlineStr">
        <is>
          <t>确认可转移批次、联系承运车辆、核对联单要素</t>
        </is>
      </c>
      <c r="G3" s="11" t="inlineStr">
        <is>
          <t>窗口只剩几天，临时找车容易拖成超期</t>
        </is>
      </c>
    </row>
    <row r="4" ht="46" customHeight="1">
      <c r="A4" s="10" t="n">
        <v>3</v>
      </c>
      <c r="B4" s="10" t="inlineStr">
        <is>
          <t>升级</t>
        </is>
      </c>
      <c r="C4" s="10" t="n">
        <v>0</v>
      </c>
      <c r="D4" s="11" t="inlineStr">
        <is>
          <t>剩余天数已为负，已超期</t>
        </is>
      </c>
      <c r="E4" s="11" t="inlineStr">
        <is>
          <t>管理层＋危废管理员</t>
        </is>
      </c>
      <c r="F4" s="11" t="inlineStr">
        <is>
          <t>当日查清超期原因、书面说明并报属地口径要求的处理方式</t>
        </is>
      </c>
      <c r="G4" s="11" t="inlineStr">
        <is>
          <t>超期事实一旦被查，解释成本远高于提前转移</t>
        </is>
      </c>
    </row>
    <row r="6" ht="40" customHeight="1">
      <c r="B6" s="3" t="inlineStr">
        <is>
          <t>说明</t>
        </is>
      </c>
      <c r="D6" s="2" t="inlineStr">
        <is>
          <t>C 列三个天数是模板默认值，可直接改；改完「贮存预警台账」的预警状态会自动重算，不需要动公式。贮存时限本身以现行标准与属地口径为准。</t>
        </is>
      </c>
    </row>
  </sheetData>
  <mergeCells count="1">
    <mergeCell ref="D6:G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6" customWidth="1" min="4" max="4"/>
    <col width="24" customWidth="1" min="5" max="5"/>
    <col width="14" customWidth="1" min="6" max="6"/>
    <col width="14" customWidth="1" min="7" max="7"/>
    <col width="11" customWidth="1" min="8" max="8"/>
    <col width="10" customWidth="1" min="9" max="9"/>
    <col width="30" customWidth="1" min="10" max="10"/>
    <col width="34" customWidth="1" min="11" max="11"/>
    <col width="12" customWidth="1" min="12" max="12"/>
  </cols>
  <sheetData>
    <row r="1" ht="30" customHeight="1">
      <c r="A1" s="4" t="inlineStr">
        <is>
          <t>序号</t>
        </is>
      </c>
      <c r="B1" s="4" t="inlineStr">
        <is>
          <t>盘点日期</t>
        </is>
      </c>
      <c r="C1" s="4" t="inlineStr">
        <is>
          <t>库位</t>
        </is>
      </c>
      <c r="D1" s="4" t="inlineStr">
        <is>
          <t>容器编号</t>
        </is>
      </c>
      <c r="E1" s="4" t="inlineStr">
        <is>
          <t>废物名称</t>
        </is>
      </c>
      <c r="F1" s="4" t="inlineStr">
        <is>
          <t>账面净重(kg)</t>
        </is>
      </c>
      <c r="G1" s="4" t="inlineStr">
        <is>
          <t>实盘净重(kg)</t>
        </is>
      </c>
      <c r="H1" s="4" t="inlineStr">
        <is>
          <t>差异(kg)</t>
        </is>
      </c>
      <c r="I1" s="4" t="inlineStr">
        <is>
          <t>差异率</t>
        </is>
      </c>
      <c r="J1" s="4" t="inlineStr">
        <is>
          <t>差异原因</t>
        </is>
      </c>
      <c r="K1" s="4" t="inlineStr">
        <is>
          <t>处理动作</t>
        </is>
      </c>
      <c r="L1" s="4" t="inlineStr">
        <is>
          <t>完成日期</t>
        </is>
      </c>
    </row>
    <row r="2">
      <c r="A2" s="5" t="n">
        <v>1</v>
      </c>
      <c r="B2" s="5" t="n"/>
      <c r="C2" s="5" t="n"/>
      <c r="D2" s="5" t="n"/>
      <c r="E2" s="6" t="n"/>
      <c r="F2" s="5" t="n"/>
      <c r="G2" s="5" t="n"/>
      <c r="H2" s="5">
        <f>IF(OR(F2="",G2=""),"",G2-F2)</f>
        <v/>
      </c>
      <c r="I2" s="12">
        <f>IF(OR(F2="",G2="",F2=0),"",(G2-F2)/F2)</f>
        <v/>
      </c>
      <c r="J2" s="6" t="n"/>
      <c r="K2" s="6" t="n"/>
      <c r="L2" s="5" t="n"/>
    </row>
    <row r="3">
      <c r="A3" s="5" t="n">
        <v>2</v>
      </c>
      <c r="B3" s="5" t="n"/>
      <c r="C3" s="5" t="n"/>
      <c r="D3" s="5" t="n"/>
      <c r="E3" s="6" t="n"/>
      <c r="F3" s="5" t="n"/>
      <c r="G3" s="5" t="n"/>
      <c r="H3" s="5">
        <f>IF(OR(F3="",G3=""),"",G3-F3)</f>
        <v/>
      </c>
      <c r="I3" s="12">
        <f>IF(OR(F3="",G3="",F3=0),"",(G3-F3)/F3)</f>
        <v/>
      </c>
      <c r="J3" s="6" t="n"/>
      <c r="K3" s="6" t="n"/>
      <c r="L3" s="5" t="n"/>
    </row>
    <row r="4">
      <c r="A4" s="5" t="n">
        <v>3</v>
      </c>
      <c r="B4" s="5" t="n"/>
      <c r="C4" s="5" t="n"/>
      <c r="D4" s="5" t="n"/>
      <c r="E4" s="6" t="n"/>
      <c r="F4" s="5" t="n"/>
      <c r="G4" s="5" t="n"/>
      <c r="H4" s="5">
        <f>IF(OR(F4="",G4=""),"",G4-F4)</f>
        <v/>
      </c>
      <c r="I4" s="12">
        <f>IF(OR(F4="",G4="",F4=0),"",(G4-F4)/F4)</f>
        <v/>
      </c>
      <c r="J4" s="6" t="n"/>
      <c r="K4" s="6" t="n"/>
      <c r="L4" s="5" t="n"/>
    </row>
    <row r="5">
      <c r="A5" s="5" t="n">
        <v>4</v>
      </c>
      <c r="B5" s="5" t="n"/>
      <c r="C5" s="5" t="n"/>
      <c r="D5" s="5" t="n"/>
      <c r="E5" s="6" t="n"/>
      <c r="F5" s="5" t="n"/>
      <c r="G5" s="5" t="n"/>
      <c r="H5" s="5">
        <f>IF(OR(F5="",G5=""),"",G5-F5)</f>
        <v/>
      </c>
      <c r="I5" s="12">
        <f>IF(OR(F5="",G5="",F5=0),"",(G5-F5)/F5)</f>
        <v/>
      </c>
      <c r="J5" s="6" t="n"/>
      <c r="K5" s="6" t="n"/>
      <c r="L5" s="5" t="n"/>
    </row>
    <row r="6">
      <c r="A6" s="5" t="n">
        <v>5</v>
      </c>
      <c r="B6" s="5" t="n"/>
      <c r="C6" s="5" t="n"/>
      <c r="D6" s="5" t="n"/>
      <c r="E6" s="6" t="n"/>
      <c r="F6" s="5" t="n"/>
      <c r="G6" s="5" t="n"/>
      <c r="H6" s="5">
        <f>IF(OR(F6="",G6=""),"",G6-F6)</f>
        <v/>
      </c>
      <c r="I6" s="12">
        <f>IF(OR(F6="",G6="",F6=0),"",(G6-F6)/F6)</f>
        <v/>
      </c>
      <c r="J6" s="6" t="n"/>
      <c r="K6" s="6" t="n"/>
      <c r="L6" s="5" t="n"/>
    </row>
    <row r="7">
      <c r="A7" s="5" t="n">
        <v>6</v>
      </c>
      <c r="B7" s="5" t="n"/>
      <c r="C7" s="5" t="n"/>
      <c r="D7" s="5" t="n"/>
      <c r="E7" s="6" t="n"/>
      <c r="F7" s="5" t="n"/>
      <c r="G7" s="5" t="n"/>
      <c r="H7" s="5">
        <f>IF(OR(F7="",G7=""),"",G7-F7)</f>
        <v/>
      </c>
      <c r="I7" s="12">
        <f>IF(OR(F7="",G7="",F7=0),"",(G7-F7)/F7)</f>
        <v/>
      </c>
      <c r="J7" s="6" t="n"/>
      <c r="K7" s="6" t="n"/>
      <c r="L7" s="5" t="n"/>
    </row>
    <row r="8">
      <c r="A8" s="5" t="n">
        <v>7</v>
      </c>
      <c r="B8" s="5" t="n"/>
      <c r="C8" s="5" t="n"/>
      <c r="D8" s="5" t="n"/>
      <c r="E8" s="6" t="n"/>
      <c r="F8" s="5" t="n"/>
      <c r="G8" s="5" t="n"/>
      <c r="H8" s="5">
        <f>IF(OR(F8="",G8=""),"",G8-F8)</f>
        <v/>
      </c>
      <c r="I8" s="12">
        <f>IF(OR(F8="",G8="",F8=0),"",(G8-F8)/F8)</f>
        <v/>
      </c>
      <c r="J8" s="6" t="n"/>
      <c r="K8" s="6" t="n"/>
      <c r="L8" s="5" t="n"/>
    </row>
    <row r="9">
      <c r="A9" s="5" t="n">
        <v>8</v>
      </c>
      <c r="B9" s="5" t="n"/>
      <c r="C9" s="5" t="n"/>
      <c r="D9" s="5" t="n"/>
      <c r="E9" s="6" t="n"/>
      <c r="F9" s="5" t="n"/>
      <c r="G9" s="5" t="n"/>
      <c r="H9" s="5">
        <f>IF(OR(F9="",G9=""),"",G9-F9)</f>
        <v/>
      </c>
      <c r="I9" s="12">
        <f>IF(OR(F9="",G9="",F9=0),"",(G9-F9)/F9)</f>
        <v/>
      </c>
      <c r="J9" s="6" t="n"/>
      <c r="K9" s="6" t="n"/>
      <c r="L9" s="5" t="n"/>
    </row>
    <row r="10">
      <c r="A10" s="5" t="n">
        <v>9</v>
      </c>
      <c r="B10" s="5" t="n"/>
      <c r="C10" s="5" t="n"/>
      <c r="D10" s="5" t="n"/>
      <c r="E10" s="6" t="n"/>
      <c r="F10" s="5" t="n"/>
      <c r="G10" s="5" t="n"/>
      <c r="H10" s="5">
        <f>IF(OR(F10="",G10=""),"",G10-F10)</f>
        <v/>
      </c>
      <c r="I10" s="12">
        <f>IF(OR(F10="",G10="",F10=0),"",(G10-F10)/F10)</f>
        <v/>
      </c>
      <c r="J10" s="6" t="n"/>
      <c r="K10" s="6" t="n"/>
      <c r="L10" s="5" t="n"/>
    </row>
    <row r="11">
      <c r="A11" s="5" t="n">
        <v>10</v>
      </c>
      <c r="B11" s="5" t="n"/>
      <c r="C11" s="5" t="n"/>
      <c r="D11" s="5" t="n"/>
      <c r="E11" s="6" t="n"/>
      <c r="F11" s="5" t="n"/>
      <c r="G11" s="5" t="n"/>
      <c r="H11" s="5">
        <f>IF(OR(F11="",G11=""),"",G11-F11)</f>
        <v/>
      </c>
      <c r="I11" s="12">
        <f>IF(OR(F11="",G11="",F11=0),"",(G11-F11)/F11)</f>
        <v/>
      </c>
      <c r="J11" s="6" t="n"/>
      <c r="K11" s="6" t="n"/>
      <c r="L11" s="5" t="n"/>
    </row>
    <row r="12">
      <c r="A12" s="5" t="n">
        <v>11</v>
      </c>
      <c r="B12" s="5" t="n"/>
      <c r="C12" s="5" t="n"/>
      <c r="D12" s="5" t="n"/>
      <c r="E12" s="6" t="n"/>
      <c r="F12" s="5" t="n"/>
      <c r="G12" s="5" t="n"/>
      <c r="H12" s="5">
        <f>IF(OR(F12="",G12=""),"",G12-F12)</f>
        <v/>
      </c>
      <c r="I12" s="12">
        <f>IF(OR(F12="",G12="",F12=0),"",(G12-F12)/F12)</f>
        <v/>
      </c>
      <c r="J12" s="6" t="n"/>
      <c r="K12" s="6" t="n"/>
      <c r="L12" s="5" t="n"/>
    </row>
    <row r="13">
      <c r="A13" s="5" t="n">
        <v>12</v>
      </c>
      <c r="B13" s="5" t="n"/>
      <c r="C13" s="5" t="n"/>
      <c r="D13" s="5" t="n"/>
      <c r="E13" s="6" t="n"/>
      <c r="F13" s="5" t="n"/>
      <c r="G13" s="5" t="n"/>
      <c r="H13" s="5">
        <f>IF(OR(F13="",G13=""),"",G13-F13)</f>
        <v/>
      </c>
      <c r="I13" s="12">
        <f>IF(OR(F13="",G13="",F13=0),"",(G13-F13)/F13)</f>
        <v/>
      </c>
      <c r="J13" s="6" t="n"/>
      <c r="K13" s="6" t="n"/>
      <c r="L13" s="5" t="n"/>
    </row>
    <row r="14">
      <c r="A14" s="5" t="n">
        <v>13</v>
      </c>
      <c r="B14" s="5" t="n"/>
      <c r="C14" s="5" t="n"/>
      <c r="D14" s="5" t="n"/>
      <c r="E14" s="6" t="n"/>
      <c r="F14" s="5" t="n"/>
      <c r="G14" s="5" t="n"/>
      <c r="H14" s="5">
        <f>IF(OR(F14="",G14=""),"",G14-F14)</f>
        <v/>
      </c>
      <c r="I14" s="12">
        <f>IF(OR(F14="",G14="",F14=0),"",(G14-F14)/F14)</f>
        <v/>
      </c>
      <c r="J14" s="6" t="n"/>
      <c r="K14" s="6" t="n"/>
      <c r="L14" s="5" t="n"/>
    </row>
    <row r="15">
      <c r="A15" s="5" t="n">
        <v>14</v>
      </c>
      <c r="B15" s="5" t="n"/>
      <c r="C15" s="5" t="n"/>
      <c r="D15" s="5" t="n"/>
      <c r="E15" s="6" t="n"/>
      <c r="F15" s="5" t="n"/>
      <c r="G15" s="5" t="n"/>
      <c r="H15" s="5">
        <f>IF(OR(F15="",G15=""),"",G15-F15)</f>
        <v/>
      </c>
      <c r="I15" s="12">
        <f>IF(OR(F15="",G15="",F15=0),"",(G15-F15)/F15)</f>
        <v/>
      </c>
      <c r="J15" s="6" t="n"/>
      <c r="K15" s="6" t="n"/>
      <c r="L15" s="5" t="n"/>
    </row>
    <row r="16">
      <c r="A16" s="5" t="n">
        <v>15</v>
      </c>
      <c r="B16" s="5" t="n"/>
      <c r="C16" s="5" t="n"/>
      <c r="D16" s="5" t="n"/>
      <c r="E16" s="6" t="n"/>
      <c r="F16" s="5" t="n"/>
      <c r="G16" s="5" t="n"/>
      <c r="H16" s="5">
        <f>IF(OR(F16="",G16=""),"",G16-F16)</f>
        <v/>
      </c>
      <c r="I16" s="12">
        <f>IF(OR(F16="",G16="",F16=0),"",(G16-F16)/F16)</f>
        <v/>
      </c>
      <c r="J16" s="6" t="n"/>
      <c r="K16" s="6" t="n"/>
      <c r="L16" s="5" t="n"/>
    </row>
    <row r="17">
      <c r="A17" s="5" t="n">
        <v>16</v>
      </c>
      <c r="B17" s="5" t="n"/>
      <c r="C17" s="5" t="n"/>
      <c r="D17" s="5" t="n"/>
      <c r="E17" s="6" t="n"/>
      <c r="F17" s="5" t="n"/>
      <c r="G17" s="5" t="n"/>
      <c r="H17" s="5">
        <f>IF(OR(F17="",G17=""),"",G17-F17)</f>
        <v/>
      </c>
      <c r="I17" s="12">
        <f>IF(OR(F17="",G17="",F17=0),"",(G17-F17)/F17)</f>
        <v/>
      </c>
      <c r="J17" s="6" t="n"/>
      <c r="K17" s="6" t="n"/>
      <c r="L17" s="5" t="n"/>
    </row>
    <row r="18">
      <c r="A18" s="5" t="n">
        <v>17</v>
      </c>
      <c r="B18" s="5" t="n"/>
      <c r="C18" s="5" t="n"/>
      <c r="D18" s="5" t="n"/>
      <c r="E18" s="6" t="n"/>
      <c r="F18" s="5" t="n"/>
      <c r="G18" s="5" t="n"/>
      <c r="H18" s="5">
        <f>IF(OR(F18="",G18=""),"",G18-F18)</f>
        <v/>
      </c>
      <c r="I18" s="12">
        <f>IF(OR(F18="",G18="",F18=0),"",(G18-F18)/F18)</f>
        <v/>
      </c>
      <c r="J18" s="6" t="n"/>
      <c r="K18" s="6" t="n"/>
      <c r="L18" s="5" t="n"/>
    </row>
    <row r="19">
      <c r="A19" s="5" t="n">
        <v>18</v>
      </c>
      <c r="B19" s="5" t="n"/>
      <c r="C19" s="5" t="n"/>
      <c r="D19" s="5" t="n"/>
      <c r="E19" s="6" t="n"/>
      <c r="F19" s="5" t="n"/>
      <c r="G19" s="5" t="n"/>
      <c r="H19" s="5">
        <f>IF(OR(F19="",G19=""),"",G19-F19)</f>
        <v/>
      </c>
      <c r="I19" s="12">
        <f>IF(OR(F19="",G19="",F19=0),"",(G19-F19)/F19)</f>
        <v/>
      </c>
      <c r="J19" s="6" t="n"/>
      <c r="K19" s="6" t="n"/>
      <c r="L19" s="5" t="n"/>
    </row>
    <row r="20">
      <c r="A20" s="5" t="n">
        <v>19</v>
      </c>
      <c r="B20" s="5" t="n"/>
      <c r="C20" s="5" t="n"/>
      <c r="D20" s="5" t="n"/>
      <c r="E20" s="6" t="n"/>
      <c r="F20" s="5" t="n"/>
      <c r="G20" s="5" t="n"/>
      <c r="H20" s="5">
        <f>IF(OR(F20="",G20=""),"",G20-F20)</f>
        <v/>
      </c>
      <c r="I20" s="12">
        <f>IF(OR(F20="",G20="",F20=0),"",(G20-F20)/F20)</f>
        <v/>
      </c>
      <c r="J20" s="6" t="n"/>
      <c r="K20" s="6" t="n"/>
      <c r="L20" s="5" t="n"/>
    </row>
    <row r="21">
      <c r="A21" s="5" t="n">
        <v>20</v>
      </c>
      <c r="B21" s="5" t="n"/>
      <c r="C21" s="5" t="n"/>
      <c r="D21" s="5" t="n"/>
      <c r="E21" s="6" t="n"/>
      <c r="F21" s="5" t="n"/>
      <c r="G21" s="5" t="n"/>
      <c r="H21" s="5">
        <f>IF(OR(F21="",G21=""),"",G21-F21)</f>
        <v/>
      </c>
      <c r="I21" s="12">
        <f>IF(OR(F21="",G21="",F21=0),"",(G21-F21)/F21)</f>
        <v/>
      </c>
      <c r="J21" s="6" t="n"/>
      <c r="K21" s="6" t="n"/>
      <c r="L21" s="5" t="n"/>
    </row>
    <row r="22">
      <c r="A22" s="5" t="n">
        <v>21</v>
      </c>
      <c r="B22" s="5" t="n"/>
      <c r="C22" s="5" t="n"/>
      <c r="D22" s="5" t="n"/>
      <c r="E22" s="6" t="n"/>
      <c r="F22" s="5" t="n"/>
      <c r="G22" s="5" t="n"/>
      <c r="H22" s="5">
        <f>IF(OR(F22="",G22=""),"",G22-F22)</f>
        <v/>
      </c>
      <c r="I22" s="12">
        <f>IF(OR(F22="",G22="",F22=0),"",(G22-F22)/F22)</f>
        <v/>
      </c>
      <c r="J22" s="6" t="n"/>
      <c r="K22" s="6" t="n"/>
      <c r="L22" s="5" t="n"/>
    </row>
    <row r="23">
      <c r="A23" s="5" t="n">
        <v>22</v>
      </c>
      <c r="B23" s="5" t="n"/>
      <c r="C23" s="5" t="n"/>
      <c r="D23" s="5" t="n"/>
      <c r="E23" s="6" t="n"/>
      <c r="F23" s="5" t="n"/>
      <c r="G23" s="5" t="n"/>
      <c r="H23" s="5">
        <f>IF(OR(F23="",G23=""),"",G23-F23)</f>
        <v/>
      </c>
      <c r="I23" s="12">
        <f>IF(OR(F23="",G23="",F23=0),"",(G23-F23)/F23)</f>
        <v/>
      </c>
      <c r="J23" s="6" t="n"/>
      <c r="K23" s="6" t="n"/>
      <c r="L23" s="5" t="n"/>
    </row>
    <row r="24">
      <c r="A24" s="5" t="n">
        <v>23</v>
      </c>
      <c r="B24" s="5" t="n"/>
      <c r="C24" s="5" t="n"/>
      <c r="D24" s="5" t="n"/>
      <c r="E24" s="6" t="n"/>
      <c r="F24" s="5" t="n"/>
      <c r="G24" s="5" t="n"/>
      <c r="H24" s="5">
        <f>IF(OR(F24="",G24=""),"",G24-F24)</f>
        <v/>
      </c>
      <c r="I24" s="12">
        <f>IF(OR(F24="",G24="",F24=0),"",(G24-F24)/F24)</f>
        <v/>
      </c>
      <c r="J24" s="6" t="n"/>
      <c r="K24" s="6" t="n"/>
      <c r="L24" s="5" t="n"/>
    </row>
    <row r="25">
      <c r="A25" s="5" t="n">
        <v>24</v>
      </c>
      <c r="B25" s="5" t="n"/>
      <c r="C25" s="5" t="n"/>
      <c r="D25" s="5" t="n"/>
      <c r="E25" s="6" t="n"/>
      <c r="F25" s="5" t="n"/>
      <c r="G25" s="5" t="n"/>
      <c r="H25" s="5">
        <f>IF(OR(F25="",G25=""),"",G25-F25)</f>
        <v/>
      </c>
      <c r="I25" s="12">
        <f>IF(OR(F25="",G25="",F25=0),"",(G25-F25)/F25)</f>
        <v/>
      </c>
      <c r="J25" s="6" t="n"/>
      <c r="K25" s="6" t="n"/>
      <c r="L25" s="5" t="n"/>
    </row>
    <row r="26">
      <c r="A26" s="5" t="n">
        <v>25</v>
      </c>
      <c r="B26" s="5" t="n"/>
      <c r="C26" s="5" t="n"/>
      <c r="D26" s="5" t="n"/>
      <c r="E26" s="6" t="n"/>
      <c r="F26" s="5" t="n"/>
      <c r="G26" s="5" t="n"/>
      <c r="H26" s="5">
        <f>IF(OR(F26="",G26=""),"",G26-F26)</f>
        <v/>
      </c>
      <c r="I26" s="12">
        <f>IF(OR(F26="",G26="",F26=0),"",(G26-F26)/F26)</f>
        <v/>
      </c>
      <c r="J26" s="6" t="n"/>
      <c r="K26" s="6" t="n"/>
      <c r="L26" s="5" t="n"/>
    </row>
    <row r="27">
      <c r="A27" s="5" t="n">
        <v>26</v>
      </c>
      <c r="B27" s="5" t="n"/>
      <c r="C27" s="5" t="n"/>
      <c r="D27" s="5" t="n"/>
      <c r="E27" s="6" t="n"/>
      <c r="F27" s="5" t="n"/>
      <c r="G27" s="5" t="n"/>
      <c r="H27" s="5">
        <f>IF(OR(F27="",G27=""),"",G27-F27)</f>
        <v/>
      </c>
      <c r="I27" s="12">
        <f>IF(OR(F27="",G27="",F27=0),"",(G27-F27)/F27)</f>
        <v/>
      </c>
      <c r="J27" s="6" t="n"/>
      <c r="K27" s="6" t="n"/>
      <c r="L27" s="5" t="n"/>
    </row>
    <row r="28">
      <c r="A28" s="5" t="n">
        <v>27</v>
      </c>
      <c r="B28" s="5" t="n"/>
      <c r="C28" s="5" t="n"/>
      <c r="D28" s="5" t="n"/>
      <c r="E28" s="6" t="n"/>
      <c r="F28" s="5" t="n"/>
      <c r="G28" s="5" t="n"/>
      <c r="H28" s="5">
        <f>IF(OR(F28="",G28=""),"",G28-F28)</f>
        <v/>
      </c>
      <c r="I28" s="12">
        <f>IF(OR(F28="",G28="",F28=0),"",(G28-F28)/F28)</f>
        <v/>
      </c>
      <c r="J28" s="6" t="n"/>
      <c r="K28" s="6" t="n"/>
      <c r="L28" s="5" t="n"/>
    </row>
    <row r="29">
      <c r="A29" s="5" t="n">
        <v>28</v>
      </c>
      <c r="B29" s="5" t="n"/>
      <c r="C29" s="5" t="n"/>
      <c r="D29" s="5" t="n"/>
      <c r="E29" s="6" t="n"/>
      <c r="F29" s="5" t="n"/>
      <c r="G29" s="5" t="n"/>
      <c r="H29" s="5">
        <f>IF(OR(F29="",G29=""),"",G29-F29)</f>
        <v/>
      </c>
      <c r="I29" s="12">
        <f>IF(OR(F29="",G29="",F29=0),"",(G29-F29)/F29)</f>
        <v/>
      </c>
      <c r="J29" s="6" t="n"/>
      <c r="K29" s="6" t="n"/>
      <c r="L29" s="5" t="n"/>
    </row>
    <row r="30">
      <c r="A30" s="5" t="n">
        <v>29</v>
      </c>
      <c r="B30" s="5" t="n"/>
      <c r="C30" s="5" t="n"/>
      <c r="D30" s="5" t="n"/>
      <c r="E30" s="6" t="n"/>
      <c r="F30" s="5" t="n"/>
      <c r="G30" s="5" t="n"/>
      <c r="H30" s="5">
        <f>IF(OR(F30="",G30=""),"",G30-F30)</f>
        <v/>
      </c>
      <c r="I30" s="12">
        <f>IF(OR(F30="",G30="",F30=0),"",(G30-F30)/F30)</f>
        <v/>
      </c>
      <c r="J30" s="6" t="n"/>
      <c r="K30" s="6" t="n"/>
      <c r="L30" s="5" t="n"/>
    </row>
    <row r="31">
      <c r="A31" s="5" t="n">
        <v>30</v>
      </c>
      <c r="B31" s="5" t="n"/>
      <c r="C31" s="5" t="n"/>
      <c r="D31" s="5" t="n"/>
      <c r="E31" s="6" t="n"/>
      <c r="F31" s="5" t="n"/>
      <c r="G31" s="5" t="n"/>
      <c r="H31" s="5">
        <f>IF(OR(F31="",G31=""),"",G31-F31)</f>
        <v/>
      </c>
      <c r="I31" s="12">
        <f>IF(OR(F31="",G31="",F31=0),"",(G31-F31)/F31)</f>
        <v/>
      </c>
      <c r="J31" s="6" t="n"/>
      <c r="K31" s="6" t="n"/>
      <c r="L31" s="5" t="n"/>
    </row>
    <row r="33">
      <c r="B33" s="3" t="inlineStr">
        <is>
          <t>差异超 1% 条数（自动）</t>
        </is>
      </c>
      <c r="F33" s="8">
        <f>SUMPRODUCT((I2:I31&lt;&gt;"")*(ABS(I2:I31)&gt;0.01))</f>
        <v/>
      </c>
    </row>
    <row r="34">
      <c r="B34" s="3" t="inlineStr">
        <is>
          <t>差异合计数（kg，自动）</t>
        </is>
      </c>
      <c r="F34" s="9">
        <f>IF(COUNT(H2:H31)=0,"",SUM(H2:H31))</f>
        <v/>
      </c>
    </row>
  </sheetData>
  <dataValidations count="1">
    <dataValidation sqref="J2:J31" showDropDown="0" showInputMessage="0" showErrorMessage="0" allowBlank="1" type="list">
      <formula1>"计量误差,漏记出库,标签重复,混桶存放,记录未更新,其他"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2026-10-25T11:06:59Z</dcterms:created>
  <dcterms:modified xsi:type="dcterms:W3CDTF">2026-10-25T11:06:59Z</dcterms:modified>
</cp:coreProperties>
</file>